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MLMIS2021/Wealth/"/>
    </mc:Choice>
  </mc:AlternateContent>
  <xr:revisionPtr revIDLastSave="64" documentId="8_{5C9EAAEE-A5F1-4E49-94C3-7306D9ECA581}" xr6:coauthVersionLast="47" xr6:coauthVersionMax="47" xr10:uidLastSave="{DF50CABF-852A-41A3-A3B2-72D23BA1254D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7" i="2" l="1"/>
  <c r="N112" i="2"/>
  <c r="M136" i="2"/>
  <c r="L136" i="2"/>
  <c r="M135" i="2"/>
  <c r="L135" i="2"/>
  <c r="M134" i="2"/>
  <c r="L134" i="2"/>
  <c r="M133" i="2"/>
  <c r="L133" i="2"/>
  <c r="M132" i="2"/>
  <c r="L132" i="2"/>
  <c r="M131" i="2"/>
  <c r="L131" i="2"/>
  <c r="M130" i="2"/>
  <c r="L130" i="2"/>
  <c r="M129" i="2"/>
  <c r="L129" i="2"/>
  <c r="M128" i="2"/>
  <c r="L128" i="2"/>
  <c r="M127" i="2"/>
  <c r="L127" i="2"/>
  <c r="M126" i="2"/>
  <c r="L126" i="2"/>
  <c r="M125" i="2"/>
  <c r="L125" i="2"/>
  <c r="M124" i="2"/>
  <c r="L124" i="2"/>
  <c r="M123" i="2"/>
  <c r="L123" i="2"/>
  <c r="M122" i="2"/>
  <c r="L122" i="2"/>
  <c r="M121" i="2"/>
  <c r="L121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87" i="2"/>
  <c r="M87" i="2"/>
  <c r="L88" i="2"/>
  <c r="M88" i="2"/>
  <c r="L89" i="2"/>
  <c r="M89" i="2"/>
  <c r="L90" i="2"/>
  <c r="M90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7" i="2"/>
  <c r="L7" i="2"/>
  <c r="M118" i="1"/>
  <c r="M120" i="4"/>
  <c r="D23" i="3"/>
  <c r="D12" i="3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K109" i="4"/>
  <c r="K110" i="4"/>
  <c r="K111" i="4"/>
  <c r="K112" i="4"/>
  <c r="K113" i="4"/>
  <c r="K114" i="4"/>
  <c r="K115" i="4"/>
  <c r="K116" i="4"/>
  <c r="K117" i="4"/>
  <c r="K118" i="4"/>
  <c r="K11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<sst xmlns="http://schemas.openxmlformats.org/spreadsheetml/2006/main" count="980" uniqueCount="209">
  <si>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</si>
  <si>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</si>
  <si>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</si>
  <si>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</si>
  <si>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</si>
  <si>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</si>
  <si>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</si>
  <si>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</si>
  <si>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</si>
  <si>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</si>
  <si>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</si>
  <si>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</si>
  <si>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</si>
  <si>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</si>
  <si>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</si>
  <si>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</si>
  <si>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</si>
  <si>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</si>
  <si>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</si>
  <si>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</si>
  <si>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</si>
  <si>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</si>
  <si>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</si>
  <si>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</si>
  <si>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</si>
  <si>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</si>
  <si>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</si>
  <si>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</si>
  <si>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</si>
  <si>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</si>
  <si>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</si>
  <si>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</si>
  <si>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</si>
  <si>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</si>
  <si>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</si>
  <si>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</si>
  <si>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</si>
  <si>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</si>
  <si>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</si>
  <si>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</si>
  <si>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</si>
  <si>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</si>
  <si>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</si>
  <si>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</si>
  <si>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</si>
  <si>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</si>
  <si>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</si>
  <si>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</si>
  <si>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</si>
  <si>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</si>
  <si>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</si>
  <si>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</si>
  <si>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</si>
  <si>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</si>
  <si>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</si>
  <si>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</si>
  <si>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</si>
  <si>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</si>
  <si>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</si>
  <si>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</si>
  <si>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</si>
  <si>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</si>
  <si>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</si>
  <si>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QH116A Electricity</t>
  </si>
  <si>
    <t>QH116B Radio</t>
  </si>
  <si>
    <t>QH116C Television</t>
  </si>
  <si>
    <t>QH116D Telephone (non-mobile)</t>
  </si>
  <si>
    <t>QH116E Computer</t>
  </si>
  <si>
    <t>QH116F Refrigerator</t>
  </si>
  <si>
    <t>QH113A_1 Cows/bulls: 1-4</t>
  </si>
  <si>
    <t>QH113A_2 Cows/bulls: 5-9</t>
  </si>
  <si>
    <t>QH113A_3 Cows/bulls: 10+</t>
  </si>
  <si>
    <t>QH113B_1 Other cattle: 1-4</t>
  </si>
  <si>
    <t>QH113B_2 Other cattle: 5-9</t>
  </si>
  <si>
    <t>QH113B_3 Other cattle: 10+</t>
  </si>
  <si>
    <t>a. Multiple modes exist. The smallest value is shown</t>
  </si>
  <si>
    <t>Urban</t>
  </si>
  <si>
    <t xml:space="preserve">Histrogram </t>
  </si>
  <si>
    <t>Mali MIS 2021</t>
  </si>
  <si>
    <t>QH101_11 Source of drinking water: Robinent dans logement</t>
  </si>
  <si>
    <t>QH101_12 Source of drinking water: Robinent dans cour/parcelle</t>
  </si>
  <si>
    <t>QH101_13 Source of drinking water: Robinent chez un voisin</t>
  </si>
  <si>
    <t>QH101_14 Source of drinking water: Robinent public/borne fontaine</t>
  </si>
  <si>
    <t>QH101_21 Source of drinking water: Puits à pompe ou forage</t>
  </si>
  <si>
    <t>QH101_31 Source of drinking water: Puits protegé</t>
  </si>
  <si>
    <t>QH101_32 Source of drinking water: Puits non protegé</t>
  </si>
  <si>
    <t>QH101_41 Source of drinking water: Source protégée</t>
  </si>
  <si>
    <t>QH101_42 Source of drinking water: Source non protégée</t>
  </si>
  <si>
    <t>QH101_51 Source of drinking water: Eau de pluie</t>
  </si>
  <si>
    <t>QH101_61 Source of drinking water: Camion citerne</t>
  </si>
  <si>
    <t>QH101_71 Source of drinking water: Charrette avec petite citerne/tonneau</t>
  </si>
  <si>
    <t>QH101_81 Source of drinking water: Eau de surface (rivière/barrage/lac/mare/fleuve/ canal/canal d'irrigation</t>
  </si>
  <si>
    <t>QH101_91 Source of drinking water: Eau en bouteille</t>
  </si>
  <si>
    <t>QH101_92 Source of drinking water: Eau en sachet</t>
  </si>
  <si>
    <t>QH105_11 Type of toilet facility: Chasse d'eau connectée à un systeme d'egout</t>
  </si>
  <si>
    <t>QH105_12 Type of toilet facility: Chasse d'eau connectée à une fosse septique</t>
  </si>
  <si>
    <t>QH105_13 Type of toilet facility: Chasse d'eau connectée à une fosse d'aisances</t>
  </si>
  <si>
    <t>QH105_14 Type of toilet facility: Chasse d'eau connectée à quelque chose d'autre</t>
  </si>
  <si>
    <t>QH105_15 Type of toilet facility: Chasse d'eau connectée à ne sait pas où</t>
  </si>
  <si>
    <t>QH105_21 Type of toilet facility: Fosee d'aisances amelioree auto-aeree</t>
  </si>
  <si>
    <t>QH105_22 Type of toilet facility: Fosse d'aisances avec dalle</t>
  </si>
  <si>
    <t>QH105_23 Type of toilet facility: Fosse d'aisances sans dalle trou ouvert</t>
  </si>
  <si>
    <t>QH105_31 Type of toilet facility: Toilettes à compostage</t>
  </si>
  <si>
    <t>QH105_51 Type of toilet facility: Toilettes/latrines suspendues</t>
  </si>
  <si>
    <t>QH105_61 Type of toilet facility: Pas de toilettes/nature</t>
  </si>
  <si>
    <t>QH105_96 Type of toilet facility: Seau/tinette, Autre</t>
  </si>
  <si>
    <t>QH105_12_sh Type of toilet facility: Chasse d'eau connectée à une fosse septique - shared</t>
  </si>
  <si>
    <t>QH105_13_sh Type of toilet facility: Chasse d'eau connectée à une fosse d'aisances - shared</t>
  </si>
  <si>
    <t>QH105_21_sh Type of toilet facility: Fosee d'aisances amelioree auto-aeree - shared</t>
  </si>
  <si>
    <t>QH105_22_sh Type of toilet facility: Fosse d'aisances avec dalle - shared</t>
  </si>
  <si>
    <t>QH105_23_sh Type of toilet facility: Fosse d'aisances sans dalle trou ouvert - shared</t>
  </si>
  <si>
    <t>QH105_51_sh Type of toilet facility: Toilettes/latrines suspendues - shared</t>
  </si>
  <si>
    <t>QH109_1 Type of cookstove: Cuisinière électrique</t>
  </si>
  <si>
    <t>QH109_3 Type of cookstove: Cuisinière a gaz prpane liquefie (GPL)/Cusinere a gaz</t>
  </si>
  <si>
    <t>QH109_4 Type of cookstove: Cusinière  connectee au gaz natur</t>
  </si>
  <si>
    <t>QH109_5 Type of cookstove: Cusinière  au biogaz ou combustible liquide</t>
  </si>
  <si>
    <t>QH109_7 Type of cookstove: Cuisinière  d'un fabricant a combustible solide</t>
  </si>
  <si>
    <t>QH109_8 Type of cookstove: Cusinière traditionnelle a combustible solide</t>
  </si>
  <si>
    <t>QH109_9 Type of cookstove: Foyer  à trois pierres/foyer ouvert</t>
  </si>
  <si>
    <t>QH109_95 Type of cookstove: Pas de cuisine dans le ménage</t>
  </si>
  <si>
    <t>QH110_3 Type of cooking fuel: Alcool/éthanol ou Paraffine/Petrole</t>
  </si>
  <si>
    <t>QH110_4 Type of cooking fuel: Charbon/lignite</t>
  </si>
  <si>
    <t>QH110_5 Type of cooking fuel: Charbon de bois</t>
  </si>
  <si>
    <t>QH110_6 Type of cooking fuel: Bois</t>
  </si>
  <si>
    <t>QH110_9 Type of cooking fuel: Bouse d'animal/déchets</t>
  </si>
  <si>
    <t>QH110_96 Type of cooking fuel: Autre</t>
  </si>
  <si>
    <t>QH116G Chaise en materiaux traditionnels</t>
  </si>
  <si>
    <t>QH116H Armoire/Bibliothèque</t>
  </si>
  <si>
    <t>QH116I Réchaud</t>
  </si>
  <si>
    <t>QH116J Cusinière, à gaz ou électricité</t>
  </si>
  <si>
    <t>QH116K Un foyer amélioré</t>
  </si>
  <si>
    <t>QH116L Un climatiseur</t>
  </si>
  <si>
    <t>QH116M Un accès à l'internet à la maison</t>
  </si>
  <si>
    <t>QH116N Un panneau solaire</t>
  </si>
  <si>
    <t>QH166O Un groupe électrogène</t>
  </si>
  <si>
    <t>QH117B Bicycle</t>
  </si>
  <si>
    <t>QH117C Motorcycle or scooter</t>
  </si>
  <si>
    <t>QH117D Animal-drawn cart</t>
  </si>
  <si>
    <t>QH117E Car or Truck</t>
  </si>
  <si>
    <t>QH117F Boat with a motor</t>
  </si>
  <si>
    <t>QH117G Charrue</t>
  </si>
  <si>
    <t>QH117H Pirogue</t>
  </si>
  <si>
    <t>QH117I Tracteur</t>
  </si>
  <si>
    <t>QH117J Motoculteur</t>
  </si>
  <si>
    <t>QH117K Semoir motorisé</t>
  </si>
  <si>
    <t>QH117L Moto tricycle</t>
  </si>
  <si>
    <t>MOBPHONE Owns a mobile phone</t>
  </si>
  <si>
    <t>CHECKACC Posession of a bank account</t>
  </si>
  <si>
    <t>QH132_11 Main floor material: Terre/sable/gravier</t>
  </si>
  <si>
    <t>QH132_12 Main floor material: Bouse</t>
  </si>
  <si>
    <t>QH132_21 Main floor material: Planches en bois</t>
  </si>
  <si>
    <t>QH132_22 Main floor material: Palmes/bambou</t>
  </si>
  <si>
    <t>QH132_31 Main floor material: Parquet ou bois ciré</t>
  </si>
  <si>
    <t>QH132_32 Main floor material: Bandes de vinyle/asphalte</t>
  </si>
  <si>
    <t>QH132_33 Main floor material: Carrelage</t>
  </si>
  <si>
    <t>QH132_34 Main floor material: Ciment</t>
  </si>
  <si>
    <t>QH132_35 Main floor material: Moquette</t>
  </si>
  <si>
    <t>QH132_96 Main floor material: Autre</t>
  </si>
  <si>
    <t>QH133_11 Main roof material: Pas de toit</t>
  </si>
  <si>
    <t>QH133_12 Main roof material: Chaume/palmes/feuilles/tiges de mil</t>
  </si>
  <si>
    <t>QH133_13 Main roof material: Mottes de terre</t>
  </si>
  <si>
    <t>QH133_21 Main roof material: Natte</t>
  </si>
  <si>
    <t>QH133_22 Main roof material: Palmes/bambou</t>
  </si>
  <si>
    <t>QH133_23 Main roof material: Planches en bois</t>
  </si>
  <si>
    <t>QH133_25 Main roof material: Bache/plastique</t>
  </si>
  <si>
    <t>QH133_31 Main roof material: Tole</t>
  </si>
  <si>
    <t>QH133_32 Main roof material: Bois</t>
  </si>
  <si>
    <t>QH133_33 Main roof material: Zinc/fibre de ciment</t>
  </si>
  <si>
    <t>QH133_34 Main roof material: Tuiles</t>
  </si>
  <si>
    <t>QH133_35 Main roof material: Ciment</t>
  </si>
  <si>
    <t>QH133_36 Main roof material: Shingles</t>
  </si>
  <si>
    <t>QH133_96 Main roof material: Carton ou Autre</t>
  </si>
  <si>
    <t>QH134_11 Main wall material: Pas de mur</t>
  </si>
  <si>
    <t>QH134_12 Main wall material: Bambou/cane/palme/tronc</t>
  </si>
  <si>
    <t>QH134_13 Main wall material: Terre</t>
  </si>
  <si>
    <t>QH134_21 Main wall material: Bambou avec boue</t>
  </si>
  <si>
    <t>QH134_22 Main wall material: Pierres avec boue</t>
  </si>
  <si>
    <t>QH134_23 Main wall material: Adobe non recouvert</t>
  </si>
  <si>
    <t>QH134_31 Main wall material: Ciment</t>
  </si>
  <si>
    <t>QH134_32 Main wall material: Pierres avec chaux/ciment</t>
  </si>
  <si>
    <t>QH134_33 Main wall material: Briques</t>
  </si>
  <si>
    <t>QH134_34 Main wall material: Blocs de ciment</t>
  </si>
  <si>
    <t>QH134_35 Main wall material: Adobe recouvert</t>
  </si>
  <si>
    <t>QH134_36 Main wall material: Planche en bois/shingles</t>
  </si>
  <si>
    <t>QH134_96 Main wall material: Autre</t>
  </si>
  <si>
    <t>Analysis N</t>
  </si>
  <si>
    <t>QH113C_1 Horses/donkeys/mules: 1-4</t>
  </si>
  <si>
    <t>QH113C_2 Horses/donkeys/mules: 5-9</t>
  </si>
  <si>
    <t>QH113C_3 Horses/donkeys/mules: 10+</t>
  </si>
  <si>
    <t>QH113D_1 Goats: 1-4</t>
  </si>
  <si>
    <t>QH113D_2 Goats: 5-9</t>
  </si>
  <si>
    <t>QH113D_3 Goats: 10+</t>
  </si>
  <si>
    <t>QH113E_1 Sheep: 1-4</t>
  </si>
  <si>
    <t>QH113E_2 Sheep: 5-9</t>
  </si>
  <si>
    <t>QH113E_3 Sheep: 10+</t>
  </si>
  <si>
    <t>QH113F_1 Cochons: 1-4</t>
  </si>
  <si>
    <t>QH113F_2 Cochons: 5-9</t>
  </si>
  <si>
    <t>QH113F_3 Cochons: 10+</t>
  </si>
  <si>
    <t>QH113G_1 Chickens or other poultry: 1-9</t>
  </si>
  <si>
    <t>QH113G_2 Chickens or other poultry: 10-29</t>
  </si>
  <si>
    <t>QH113G_3 Chickens or other poultry: 30+</t>
  </si>
  <si>
    <t>QH113H_1 Camel: 1-4</t>
  </si>
  <si>
    <t>QH113H_2 Camel: 5-9</t>
  </si>
  <si>
    <t>QH113H_3 Camel: 10+</t>
  </si>
  <si>
    <t>2</t>
  </si>
  <si>
    <t>Not used</t>
  </si>
  <si>
    <t>Used</t>
  </si>
  <si>
    <t>Component 1 - Not used</t>
  </si>
  <si>
    <t>Component 2 - Used in place of component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</si>
</sst>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6" formatCode="###0.0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4" fillId="0" borderId="0" xfId="4"/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174" fontId="5" fillId="0" borderId="17" xfId="3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176" fontId="5" fillId="0" borderId="24" xfId="4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3" applyFont="1" applyBorder="1" applyAlignment="1">
      <alignment horizontal="left" vertical="top" wrapText="1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2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0" fillId="0" borderId="0" xfId="0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25" xfId="1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5" xfId="2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166" fontId="5" fillId="0" borderId="16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5" fillId="0" borderId="28" xfId="2" applyFont="1" applyBorder="1" applyAlignment="1">
      <alignment horizontal="center" wrapText="1"/>
    </xf>
    <xf numFmtId="166" fontId="5" fillId="0" borderId="16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5" fillId="0" borderId="5" xfId="3" applyFont="1" applyBorder="1" applyAlignment="1">
      <alignment horizontal="center" wrapText="1"/>
    </xf>
    <xf numFmtId="0" fontId="5" fillId="0" borderId="7" xfId="3" applyFont="1" applyBorder="1" applyAlignment="1">
      <alignment horizontal="center" wrapText="1"/>
    </xf>
    <xf numFmtId="0" fontId="5" fillId="0" borderId="10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165" fontId="5" fillId="0" borderId="14" xfId="3" applyNumberFormat="1" applyFont="1" applyBorder="1" applyAlignment="1">
      <alignment horizontal="right" vertical="center"/>
    </xf>
    <xf numFmtId="165" fontId="5" fillId="0" borderId="16" xfId="3" applyNumberFormat="1" applyFont="1" applyBorder="1" applyAlignment="1">
      <alignment horizontal="right" vertical="center"/>
    </xf>
    <xf numFmtId="165" fontId="5" fillId="0" borderId="29" xfId="3" applyNumberFormat="1" applyFont="1" applyBorder="1" applyAlignment="1">
      <alignment horizontal="right" vertical="center"/>
    </xf>
    <xf numFmtId="165" fontId="5" fillId="0" borderId="30" xfId="3" applyNumberFormat="1" applyFont="1" applyBorder="1" applyAlignment="1">
      <alignment horizontal="right" vertical="center"/>
    </xf>
    <xf numFmtId="165" fontId="5" fillId="0" borderId="17" xfId="3" applyNumberFormat="1" applyFont="1" applyBorder="1" applyAlignment="1">
      <alignment horizontal="right" vertical="center"/>
    </xf>
    <xf numFmtId="165" fontId="5" fillId="0" borderId="19" xfId="3" applyNumberFormat="1" applyFont="1" applyBorder="1" applyAlignment="1">
      <alignment horizontal="right" vertical="center"/>
    </xf>
    <xf numFmtId="0" fontId="7" fillId="0" borderId="0" xfId="3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center"/>
    </xf>
    <xf numFmtId="171" fontId="5" fillId="0" borderId="23" xfId="4" applyNumberFormat="1" applyFont="1" applyBorder="1" applyAlignment="1">
      <alignment horizontal="right" vertical="center"/>
    </xf>
  </cellXfs>
  <cellStyles count="5">
    <cellStyle name="Normal" xfId="0" builtinId="0"/>
    <cellStyle name="Normal_Common" xfId="1" xr:uid="{00000000-0005-0000-0000-000001000000}"/>
    <cellStyle name="Normal_Composite" xfId="4" xr:uid="{8F44DA5B-D511-41EC-9F38-8B9F667976D2}"/>
    <cellStyle name="Normal_Rural" xfId="3" xr:uid="{EE000338-8BD4-4032-A8F7-324A5FFB29F0}"/>
    <cellStyle name="Normal_Urban" xfId="2" xr:uid="{8457067D-AB85-457C-BD5A-9E373EDCB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</xdr:row>
      <xdr:rowOff>0</xdr:rowOff>
    </xdr:from>
    <xdr:to>
      <xdr:col>4</xdr:col>
      <xdr:colOff>329565</xdr:colOff>
      <xdr:row>145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C3C92-B619-410C-B6A8-5AE54265B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2564725"/>
          <a:ext cx="5991225" cy="480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4</xdr:col>
      <xdr:colOff>325755</xdr:colOff>
      <xdr:row>165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8DAEA2-85A2-4A32-B8F6-ABC41D7A3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5679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139</xdr:row>
      <xdr:rowOff>0</xdr:rowOff>
    </xdr:from>
    <xdr:to>
      <xdr:col>10</xdr:col>
      <xdr:colOff>472440</xdr:colOff>
      <xdr:row>165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28A870-1ABC-418E-BD5D-1346145A8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3400" y="25974675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207645</xdr:colOff>
      <xdr:row>76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DF4185-2A8B-45FA-BCCE-AF8E1C32B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99441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1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2.6640625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41</v>
      </c>
      <c r="B1" s="2" t="s">
        <v>78</v>
      </c>
    </row>
    <row r="2" spans="1:12" s="82" customFormat="1" x14ac:dyDescent="0.3"/>
    <row r="3" spans="1:12" s="82" customFormat="1" x14ac:dyDescent="0.3"/>
    <row r="4" spans="1:12" ht="15" thickBot="1" x14ac:dyDescent="0.3">
      <c r="H4" s="99" t="s">
        <v>6</v>
      </c>
      <c r="I4" s="99"/>
      <c r="J4" s="4"/>
    </row>
    <row r="5" spans="1:12" ht="15.6" thickTop="1" thickBot="1" x14ac:dyDescent="0.3">
      <c r="B5" s="99" t="s">
        <v>0</v>
      </c>
      <c r="C5" s="99"/>
      <c r="D5" s="99"/>
      <c r="E5" s="99"/>
      <c r="F5" s="99"/>
      <c r="G5" s="4"/>
      <c r="H5" s="133" t="s">
        <v>45</v>
      </c>
      <c r="I5" s="134" t="s">
        <v>4</v>
      </c>
      <c r="J5" s="4"/>
      <c r="K5" s="98" t="s">
        <v>8</v>
      </c>
      <c r="L5" s="98"/>
    </row>
    <row r="6" spans="1:12" ht="15.6" thickTop="1" thickBot="1" x14ac:dyDescent="0.3">
      <c r="B6" s="101" t="s">
        <v>45</v>
      </c>
      <c r="C6" s="5" t="s">
        <v>1</v>
      </c>
      <c r="D6" s="6" t="s">
        <v>47</v>
      </c>
      <c r="E6" s="6" t="s">
        <v>48</v>
      </c>
      <c r="F6" s="129" t="s">
        <v>2</v>
      </c>
      <c r="G6" s="83"/>
      <c r="H6" s="135"/>
      <c r="I6" s="136" t="s">
        <v>5</v>
      </c>
      <c r="J6" s="4"/>
      <c r="K6" s="1" t="s">
        <v>9</v>
      </c>
      <c r="L6" s="1" t="s">
        <v>10</v>
      </c>
    </row>
    <row r="7" spans="1:12" ht="15" thickTop="1" x14ac:dyDescent="0.25">
      <c r="B7" s="7" t="s">
        <v>79</v>
      </c>
      <c r="C7" s="8">
        <v>3.9452639061666961E-2</v>
      </c>
      <c r="D7" s="9">
        <v>0.19468657946742987</v>
      </c>
      <c r="E7" s="10">
        <v>5627</v>
      </c>
      <c r="F7" s="130">
        <v>0</v>
      </c>
      <c r="G7" s="83"/>
      <c r="H7" s="7" t="s">
        <v>79</v>
      </c>
      <c r="I7" s="137">
        <v>3.3791770568251903E-2</v>
      </c>
      <c r="J7" s="4"/>
      <c r="K7" s="89">
        <f>((1-C7)/D7)*I7</f>
        <v>0.16672230890058948</v>
      </c>
      <c r="L7" s="89">
        <f>((0-C7)/D7)*I7</f>
        <v>-6.8477988114580678E-3</v>
      </c>
    </row>
    <row r="8" spans="1:12" x14ac:dyDescent="0.25">
      <c r="B8" s="11" t="s">
        <v>80</v>
      </c>
      <c r="C8" s="12">
        <v>0.14732539541496356</v>
      </c>
      <c r="D8" s="13">
        <v>0.35446149560496776</v>
      </c>
      <c r="E8" s="14">
        <v>5627</v>
      </c>
      <c r="F8" s="131">
        <v>0</v>
      </c>
      <c r="G8" s="83"/>
      <c r="H8" s="11" t="s">
        <v>80</v>
      </c>
      <c r="I8" s="138">
        <v>5.9261036521579262E-2</v>
      </c>
      <c r="J8" s="4"/>
      <c r="K8" s="89">
        <f t="shared" ref="K8:K18" si="0">((1-C8)/D8)*I8</f>
        <v>0.14255534524870075</v>
      </c>
      <c r="L8" s="89">
        <f t="shared" ref="L8:L71" si="1">((0-C8)/D8)*I8</f>
        <v>-2.4630758901870133E-2</v>
      </c>
    </row>
    <row r="9" spans="1:12" x14ac:dyDescent="0.25">
      <c r="B9" s="11" t="s">
        <v>81</v>
      </c>
      <c r="C9" s="12">
        <v>3.0389194952905634E-2</v>
      </c>
      <c r="D9" s="13">
        <v>0.17167099113458087</v>
      </c>
      <c r="E9" s="14">
        <v>5627</v>
      </c>
      <c r="F9" s="131">
        <v>0</v>
      </c>
      <c r="G9" s="83"/>
      <c r="H9" s="11" t="s">
        <v>81</v>
      </c>
      <c r="I9" s="138">
        <v>1.1574327774020154E-2</v>
      </c>
      <c r="J9" s="4"/>
      <c r="K9" s="89">
        <f t="shared" si="0"/>
        <v>6.5372682924913689E-2</v>
      </c>
      <c r="L9" s="89">
        <f t="shared" si="1"/>
        <v>-2.0488872397654402E-3</v>
      </c>
    </row>
    <row r="10" spans="1:12" x14ac:dyDescent="0.25">
      <c r="B10" s="11" t="s">
        <v>82</v>
      </c>
      <c r="C10" s="12">
        <v>0.20543806646525681</v>
      </c>
      <c r="D10" s="13">
        <v>0.40405727490260152</v>
      </c>
      <c r="E10" s="14">
        <v>5627</v>
      </c>
      <c r="F10" s="131">
        <v>0</v>
      </c>
      <c r="G10" s="83"/>
      <c r="H10" s="11" t="s">
        <v>82</v>
      </c>
      <c r="I10" s="138">
        <v>-6.0489555289165026E-3</v>
      </c>
      <c r="J10" s="4"/>
      <c r="K10" s="89">
        <f t="shared" si="0"/>
        <v>-1.1895021076108896E-2</v>
      </c>
      <c r="L10" s="89">
        <f t="shared" si="1"/>
        <v>3.0755187573209318E-3</v>
      </c>
    </row>
    <row r="11" spans="1:12" x14ac:dyDescent="0.25">
      <c r="B11" s="11" t="s">
        <v>83</v>
      </c>
      <c r="C11" s="12">
        <v>0.24115869912919852</v>
      </c>
      <c r="D11" s="13">
        <v>0.42782439005282824</v>
      </c>
      <c r="E11" s="14">
        <v>5627</v>
      </c>
      <c r="F11" s="131">
        <v>0</v>
      </c>
      <c r="G11" s="83"/>
      <c r="H11" s="11" t="s">
        <v>83</v>
      </c>
      <c r="I11" s="138">
        <v>-2.5400612557887198E-2</v>
      </c>
      <c r="J11" s="4"/>
      <c r="K11" s="89">
        <f t="shared" si="0"/>
        <v>-4.5053611538982699E-2</v>
      </c>
      <c r="L11" s="89">
        <f t="shared" si="1"/>
        <v>1.4317974439906213E-2</v>
      </c>
    </row>
    <row r="12" spans="1:12" x14ac:dyDescent="0.25">
      <c r="B12" s="11" t="s">
        <v>84</v>
      </c>
      <c r="C12" s="12">
        <v>0.12919850719744091</v>
      </c>
      <c r="D12" s="13">
        <v>0.33544932626539053</v>
      </c>
      <c r="E12" s="14">
        <v>5627</v>
      </c>
      <c r="F12" s="131">
        <v>0</v>
      </c>
      <c r="G12" s="83"/>
      <c r="H12" s="11" t="s">
        <v>84</v>
      </c>
      <c r="I12" s="138">
        <v>-1.5764744992260361E-2</v>
      </c>
      <c r="J12" s="4"/>
      <c r="K12" s="89">
        <f t="shared" si="0"/>
        <v>-4.0924105067515093E-2</v>
      </c>
      <c r="L12" s="89">
        <f t="shared" si="1"/>
        <v>6.0718008947109117E-3</v>
      </c>
    </row>
    <row r="13" spans="1:12" x14ac:dyDescent="0.25">
      <c r="B13" s="11" t="s">
        <v>85</v>
      </c>
      <c r="C13" s="12">
        <v>0.15318997689710326</v>
      </c>
      <c r="D13" s="13">
        <v>0.36020253415088554</v>
      </c>
      <c r="E13" s="14">
        <v>5627</v>
      </c>
      <c r="F13" s="131">
        <v>0</v>
      </c>
      <c r="G13" s="83"/>
      <c r="H13" s="11" t="s">
        <v>85</v>
      </c>
      <c r="I13" s="138">
        <v>-2.9265686045776004E-2</v>
      </c>
      <c r="J13" s="4"/>
      <c r="K13" s="89">
        <f t="shared" si="0"/>
        <v>-6.8801504506252442E-2</v>
      </c>
      <c r="L13" s="89">
        <f t="shared" si="1"/>
        <v>1.2446358212883443E-2</v>
      </c>
    </row>
    <row r="14" spans="1:12" x14ac:dyDescent="0.25">
      <c r="B14" s="11" t="s">
        <v>86</v>
      </c>
      <c r="C14" s="12">
        <v>5.6868668917718149E-3</v>
      </c>
      <c r="D14" s="13">
        <v>7.5203267928948089E-2</v>
      </c>
      <c r="E14" s="14">
        <v>5627</v>
      </c>
      <c r="F14" s="131">
        <v>0</v>
      </c>
      <c r="G14" s="83"/>
      <c r="H14" s="11" t="s">
        <v>86</v>
      </c>
      <c r="I14" s="138">
        <v>2.4467944749215495E-3</v>
      </c>
      <c r="J14" s="4"/>
      <c r="K14" s="89">
        <f t="shared" si="0"/>
        <v>3.235072022042617E-2</v>
      </c>
      <c r="L14" s="89">
        <f t="shared" si="1"/>
        <v>-1.8502646059939903E-4</v>
      </c>
    </row>
    <row r="15" spans="1:12" x14ac:dyDescent="0.25">
      <c r="B15" s="11" t="s">
        <v>87</v>
      </c>
      <c r="C15" s="12">
        <v>1.0307446241336414E-2</v>
      </c>
      <c r="D15" s="13">
        <v>0.10100997979472248</v>
      </c>
      <c r="E15" s="14">
        <v>5627</v>
      </c>
      <c r="F15" s="131">
        <v>0</v>
      </c>
      <c r="G15" s="83"/>
      <c r="H15" s="11" t="s">
        <v>87</v>
      </c>
      <c r="I15" s="138">
        <v>-5.6189191430969388E-3</v>
      </c>
      <c r="J15" s="4"/>
      <c r="K15" s="89">
        <f t="shared" si="0"/>
        <v>-5.5053990183904583E-2</v>
      </c>
      <c r="L15" s="89">
        <f t="shared" si="1"/>
        <v>5.7337608738848361E-4</v>
      </c>
    </row>
    <row r="16" spans="1:12" x14ac:dyDescent="0.25">
      <c r="B16" s="11" t="s">
        <v>88</v>
      </c>
      <c r="C16" s="12">
        <v>1.6349742313843965E-2</v>
      </c>
      <c r="D16" s="13">
        <v>0.12682778414162324</v>
      </c>
      <c r="E16" s="14">
        <v>5627</v>
      </c>
      <c r="F16" s="131">
        <v>0</v>
      </c>
      <c r="G16" s="83"/>
      <c r="H16" s="11" t="s">
        <v>88</v>
      </c>
      <c r="I16" s="138">
        <v>-3.2798010563319371E-3</v>
      </c>
      <c r="J16" s="4"/>
      <c r="K16" s="89">
        <f t="shared" si="0"/>
        <v>-2.5437463691849262E-2</v>
      </c>
      <c r="L16" s="89">
        <f t="shared" si="1"/>
        <v>4.2280879126470317E-4</v>
      </c>
    </row>
    <row r="17" spans="2:12" x14ac:dyDescent="0.25">
      <c r="B17" s="11" t="s">
        <v>89</v>
      </c>
      <c r="C17" s="12">
        <v>2.3102896747822996E-3</v>
      </c>
      <c r="D17" s="13">
        <v>4.8014184704651353E-2</v>
      </c>
      <c r="E17" s="14">
        <v>5627</v>
      </c>
      <c r="F17" s="131">
        <v>0</v>
      </c>
      <c r="G17" s="83"/>
      <c r="H17" s="11" t="s">
        <v>89</v>
      </c>
      <c r="I17" s="138">
        <v>4.9408749888446039E-3</v>
      </c>
      <c r="J17" s="4"/>
      <c r="K17" s="89">
        <f t="shared" si="0"/>
        <v>0.1026667466436423</v>
      </c>
      <c r="L17" s="89">
        <f t="shared" si="1"/>
        <v>-2.3773917106650335E-4</v>
      </c>
    </row>
    <row r="18" spans="2:12" x14ac:dyDescent="0.25">
      <c r="B18" s="11" t="s">
        <v>90</v>
      </c>
      <c r="C18" s="12">
        <v>6.0422960725075529E-3</v>
      </c>
      <c r="D18" s="13">
        <v>7.7503898200797866E-2</v>
      </c>
      <c r="E18" s="14">
        <v>5627</v>
      </c>
      <c r="F18" s="131">
        <v>0</v>
      </c>
      <c r="G18" s="83"/>
      <c r="H18" s="11" t="s">
        <v>90</v>
      </c>
      <c r="I18" s="138">
        <v>7.5458753616109969E-3</v>
      </c>
      <c r="J18" s="4"/>
      <c r="K18" s="89">
        <f t="shared" si="0"/>
        <v>9.6772951072965407E-2</v>
      </c>
      <c r="L18" s="89">
        <f t="shared" si="1"/>
        <v>-5.8828541685693257E-4</v>
      </c>
    </row>
    <row r="19" spans="2:12" ht="22.8" x14ac:dyDescent="0.25">
      <c r="B19" s="11" t="s">
        <v>91</v>
      </c>
      <c r="C19" s="12">
        <v>1.119601919317576E-2</v>
      </c>
      <c r="D19" s="13">
        <v>0.10522659414992437</v>
      </c>
      <c r="E19" s="14">
        <v>5627</v>
      </c>
      <c r="F19" s="131">
        <v>0</v>
      </c>
      <c r="G19" s="83"/>
      <c r="H19" s="11" t="s">
        <v>91</v>
      </c>
      <c r="I19" s="138">
        <v>-7.5542921012858137E-3</v>
      </c>
      <c r="J19" s="4"/>
      <c r="K19" s="89">
        <f>((1-C19)/D19)*I19</f>
        <v>-7.0986941678320301E-2</v>
      </c>
      <c r="L19" s="89">
        <f t="shared" si="1"/>
        <v>8.0377018794647358E-4</v>
      </c>
    </row>
    <row r="20" spans="2:12" x14ac:dyDescent="0.25">
      <c r="B20" s="11" t="s">
        <v>92</v>
      </c>
      <c r="C20" s="12">
        <v>5.3314377110360764E-4</v>
      </c>
      <c r="D20" s="13">
        <v>2.3085801752762401E-2</v>
      </c>
      <c r="E20" s="14">
        <v>5627</v>
      </c>
      <c r="F20" s="131">
        <v>0</v>
      </c>
      <c r="G20" s="83"/>
      <c r="H20" s="11" t="s">
        <v>92</v>
      </c>
      <c r="I20" s="138">
        <v>5.8561497801587134E-3</v>
      </c>
      <c r="J20" s="4"/>
      <c r="K20" s="89">
        <f t="shared" ref="K20:K83" si="2">((1-C20)/D20)*I20</f>
        <v>0.25353365124866889</v>
      </c>
      <c r="L20" s="89">
        <f t="shared" si="1"/>
        <v>-1.3524199035313064E-4</v>
      </c>
    </row>
    <row r="21" spans="2:12" x14ac:dyDescent="0.25">
      <c r="B21" s="11" t="s">
        <v>93</v>
      </c>
      <c r="C21" s="12">
        <v>1.4217167229429537E-3</v>
      </c>
      <c r="D21" s="13">
        <v>3.7682194600931515E-2</v>
      </c>
      <c r="E21" s="14">
        <v>5627</v>
      </c>
      <c r="F21" s="131">
        <v>0</v>
      </c>
      <c r="G21" s="83"/>
      <c r="H21" s="11" t="s">
        <v>93</v>
      </c>
      <c r="I21" s="138">
        <v>5.4831940985853441E-3</v>
      </c>
      <c r="J21" s="4"/>
      <c r="K21" s="89">
        <f t="shared" si="2"/>
        <v>0.1453046619982396</v>
      </c>
      <c r="L21" s="89">
        <f t="shared" si="1"/>
        <v>-2.0687618721941926E-4</v>
      </c>
    </row>
    <row r="22" spans="2:12" x14ac:dyDescent="0.25">
      <c r="B22" s="11" t="s">
        <v>94</v>
      </c>
      <c r="C22" s="12">
        <v>1.4394881819797405E-2</v>
      </c>
      <c r="D22" s="13">
        <v>0.11912258812321304</v>
      </c>
      <c r="E22" s="14">
        <v>5627</v>
      </c>
      <c r="F22" s="131">
        <v>0</v>
      </c>
      <c r="G22" s="83"/>
      <c r="H22" s="11" t="s">
        <v>94</v>
      </c>
      <c r="I22" s="138">
        <v>3.1243848439761083E-2</v>
      </c>
      <c r="J22" s="4"/>
      <c r="K22" s="89">
        <f t="shared" si="2"/>
        <v>0.25850762159418122</v>
      </c>
      <c r="L22" s="89">
        <f t="shared" si="1"/>
        <v>-3.7755350431173235E-3</v>
      </c>
    </row>
    <row r="23" spans="2:12" x14ac:dyDescent="0.25">
      <c r="B23" s="11" t="s">
        <v>95</v>
      </c>
      <c r="C23" s="12">
        <v>2.8434334458859071E-2</v>
      </c>
      <c r="D23" s="13">
        <v>0.16622494838988594</v>
      </c>
      <c r="E23" s="14">
        <v>5627</v>
      </c>
      <c r="F23" s="131">
        <v>0</v>
      </c>
      <c r="G23" s="83"/>
      <c r="H23" s="11" t="s">
        <v>95</v>
      </c>
      <c r="I23" s="138">
        <v>3.9103700842653868E-2</v>
      </c>
      <c r="J23" s="4"/>
      <c r="K23" s="89">
        <f t="shared" si="2"/>
        <v>0.22855662463617471</v>
      </c>
      <c r="L23" s="89">
        <f t="shared" si="1"/>
        <v>-6.6890543153078387E-3</v>
      </c>
    </row>
    <row r="24" spans="2:12" ht="22.8" x14ac:dyDescent="0.25">
      <c r="B24" s="11" t="s">
        <v>96</v>
      </c>
      <c r="C24" s="12">
        <v>1.5283454771636751E-2</v>
      </c>
      <c r="D24" s="13">
        <v>0.12268881708981355</v>
      </c>
      <c r="E24" s="14">
        <v>5627</v>
      </c>
      <c r="F24" s="131">
        <v>0</v>
      </c>
      <c r="G24" s="83"/>
      <c r="H24" s="11" t="s">
        <v>96</v>
      </c>
      <c r="I24" s="138">
        <v>2.5890616740021299E-2</v>
      </c>
      <c r="J24" s="4"/>
      <c r="K24" s="89">
        <f t="shared" si="2"/>
        <v>0.20780148733035719</v>
      </c>
      <c r="L24" s="89">
        <f t="shared" si="1"/>
        <v>-3.2252170926566899E-3</v>
      </c>
    </row>
    <row r="25" spans="2:12" ht="22.8" x14ac:dyDescent="0.25">
      <c r="B25" s="11" t="s">
        <v>97</v>
      </c>
      <c r="C25" s="12">
        <v>1.4217167229429537E-3</v>
      </c>
      <c r="D25" s="13">
        <v>3.768219460093214E-2</v>
      </c>
      <c r="E25" s="14">
        <v>5627</v>
      </c>
      <c r="F25" s="131">
        <v>0</v>
      </c>
      <c r="G25" s="83"/>
      <c r="H25" s="11" t="s">
        <v>97</v>
      </c>
      <c r="I25" s="138">
        <v>7.111891787176563E-3</v>
      </c>
      <c r="J25" s="4"/>
      <c r="K25" s="89">
        <f t="shared" si="2"/>
        <v>0.18846515620709886</v>
      </c>
      <c r="L25" s="89">
        <f t="shared" si="1"/>
        <v>-2.6832554718932036E-4</v>
      </c>
    </row>
    <row r="26" spans="2:12" x14ac:dyDescent="0.25">
      <c r="B26" s="11" t="s">
        <v>98</v>
      </c>
      <c r="C26" s="12">
        <v>7.1085836147147686E-4</v>
      </c>
      <c r="D26" s="13">
        <v>2.6654817658351357E-2</v>
      </c>
      <c r="E26" s="14">
        <v>5627</v>
      </c>
      <c r="F26" s="131">
        <v>0</v>
      </c>
      <c r="G26" s="83"/>
      <c r="H26" s="11" t="s">
        <v>98</v>
      </c>
      <c r="I26" s="138">
        <v>5.3255561045831767E-3</v>
      </c>
      <c r="J26" s="4"/>
      <c r="K26" s="89">
        <f t="shared" si="2"/>
        <v>0.19965510388060589</v>
      </c>
      <c r="L26" s="89">
        <f t="shared" si="1"/>
        <v>-1.4202746141248865E-4</v>
      </c>
    </row>
    <row r="27" spans="2:12" x14ac:dyDescent="0.25">
      <c r="B27" s="11" t="s">
        <v>99</v>
      </c>
      <c r="C27" s="12">
        <v>1.5283454771636751E-2</v>
      </c>
      <c r="D27" s="13">
        <v>0.12268881708980767</v>
      </c>
      <c r="E27" s="14">
        <v>5627</v>
      </c>
      <c r="F27" s="131">
        <v>0</v>
      </c>
      <c r="G27" s="83"/>
      <c r="H27" s="11" t="s">
        <v>99</v>
      </c>
      <c r="I27" s="138">
        <v>7.2771287411431563E-3</v>
      </c>
      <c r="J27" s="4"/>
      <c r="K27" s="89">
        <f t="shared" si="2"/>
        <v>5.8407190183560935E-2</v>
      </c>
      <c r="L27" s="89">
        <f t="shared" si="1"/>
        <v>-9.065183822028948E-4</v>
      </c>
    </row>
    <row r="28" spans="2:12" x14ac:dyDescent="0.25">
      <c r="B28" s="11" t="s">
        <v>100</v>
      </c>
      <c r="C28" s="12">
        <v>0.28203305491380842</v>
      </c>
      <c r="D28" s="13">
        <v>0.45002933542879781</v>
      </c>
      <c r="E28" s="14">
        <v>5627</v>
      </c>
      <c r="F28" s="131">
        <v>0</v>
      </c>
      <c r="G28" s="83"/>
      <c r="H28" s="11" t="s">
        <v>100</v>
      </c>
      <c r="I28" s="138">
        <v>8.3372695068187272E-3</v>
      </c>
      <c r="J28" s="4"/>
      <c r="K28" s="89">
        <f t="shared" si="2"/>
        <v>1.3301097166182333E-2</v>
      </c>
      <c r="L28" s="89">
        <f t="shared" si="1"/>
        <v>-5.2249606937453865E-3</v>
      </c>
    </row>
    <row r="29" spans="2:12" x14ac:dyDescent="0.25">
      <c r="B29" s="11" t="s">
        <v>101</v>
      </c>
      <c r="C29" s="12">
        <v>0.26443931046738939</v>
      </c>
      <c r="D29" s="13">
        <v>0.44107338976928118</v>
      </c>
      <c r="E29" s="14">
        <v>5627</v>
      </c>
      <c r="F29" s="131">
        <v>0</v>
      </c>
      <c r="G29" s="83"/>
      <c r="H29" s="11" t="s">
        <v>101</v>
      </c>
      <c r="I29" s="138">
        <v>-3.5717786375514142E-2</v>
      </c>
      <c r="J29" s="4"/>
      <c r="K29" s="89">
        <f t="shared" si="2"/>
        <v>-5.9565143090347085E-2</v>
      </c>
      <c r="L29" s="89">
        <f t="shared" si="1"/>
        <v>2.1414093481139523E-2</v>
      </c>
    </row>
    <row r="30" spans="2:12" x14ac:dyDescent="0.25">
      <c r="B30" s="11" t="s">
        <v>102</v>
      </c>
      <c r="C30" s="12">
        <v>4.4428647591967301E-3</v>
      </c>
      <c r="D30" s="13">
        <v>6.6512494357226434E-2</v>
      </c>
      <c r="E30" s="14">
        <v>5627</v>
      </c>
      <c r="F30" s="131">
        <v>0</v>
      </c>
      <c r="G30" s="83"/>
      <c r="H30" s="11" t="s">
        <v>102</v>
      </c>
      <c r="I30" s="138">
        <v>-4.0144220361802386E-3</v>
      </c>
      <c r="J30" s="4"/>
      <c r="K30" s="89">
        <f t="shared" si="2"/>
        <v>-6.0087755550441629E-2</v>
      </c>
      <c r="L30" s="89">
        <f t="shared" si="1"/>
        <v>2.6815313972885412E-4</v>
      </c>
    </row>
    <row r="31" spans="2:12" x14ac:dyDescent="0.25">
      <c r="B31" s="11" t="s">
        <v>103</v>
      </c>
      <c r="C31" s="12">
        <v>1.5105740181268883E-2</v>
      </c>
      <c r="D31" s="13">
        <v>0.12198443025120614</v>
      </c>
      <c r="E31" s="14">
        <v>5627</v>
      </c>
      <c r="F31" s="131">
        <v>0</v>
      </c>
      <c r="G31" s="83"/>
      <c r="H31" s="11" t="s">
        <v>103</v>
      </c>
      <c r="I31" s="138">
        <v>-4.2229232143877679E-3</v>
      </c>
      <c r="J31" s="4"/>
      <c r="K31" s="89">
        <f t="shared" si="2"/>
        <v>-3.4095604045046995E-2</v>
      </c>
      <c r="L31" s="89">
        <f t="shared" si="1"/>
        <v>5.2293871234734661E-4</v>
      </c>
    </row>
    <row r="32" spans="2:12" x14ac:dyDescent="0.25">
      <c r="B32" s="11" t="s">
        <v>104</v>
      </c>
      <c r="C32" s="12">
        <v>0.14999111427048162</v>
      </c>
      <c r="D32" s="13">
        <v>0.35709444330951778</v>
      </c>
      <c r="E32" s="14">
        <v>5627</v>
      </c>
      <c r="F32" s="131">
        <v>0</v>
      </c>
      <c r="G32" s="83"/>
      <c r="H32" s="11" t="s">
        <v>104</v>
      </c>
      <c r="I32" s="138">
        <v>-2.5424145788608105E-2</v>
      </c>
      <c r="J32" s="4"/>
      <c r="K32" s="89">
        <f t="shared" si="2"/>
        <v>-6.0518303315260806E-2</v>
      </c>
      <c r="L32" s="89">
        <f t="shared" si="1"/>
        <v>1.0678956303173767E-2</v>
      </c>
    </row>
    <row r="33" spans="2:12" x14ac:dyDescent="0.25">
      <c r="B33" s="11" t="s">
        <v>105</v>
      </c>
      <c r="C33" s="12">
        <v>5.3314377110360764E-4</v>
      </c>
      <c r="D33" s="13">
        <v>2.3085801752763216E-2</v>
      </c>
      <c r="E33" s="14">
        <v>5627</v>
      </c>
      <c r="F33" s="131">
        <v>0</v>
      </c>
      <c r="G33" s="83"/>
      <c r="H33" s="11" t="s">
        <v>105</v>
      </c>
      <c r="I33" s="138">
        <v>-8.7105282926044642E-4</v>
      </c>
      <c r="J33" s="4"/>
      <c r="K33" s="89">
        <f t="shared" si="2"/>
        <v>-3.7710989732726977E-2</v>
      </c>
      <c r="L33" s="89">
        <f t="shared" si="1"/>
        <v>2.0116104053730606E-5</v>
      </c>
    </row>
    <row r="34" spans="2:12" ht="22.8" x14ac:dyDescent="0.25">
      <c r="B34" s="11" t="s">
        <v>106</v>
      </c>
      <c r="C34" s="12">
        <v>9.5965878798649363E-3</v>
      </c>
      <c r="D34" s="13">
        <v>9.7499655221470902E-2</v>
      </c>
      <c r="E34" s="14">
        <v>5627</v>
      </c>
      <c r="F34" s="131">
        <v>0</v>
      </c>
      <c r="G34" s="83"/>
      <c r="H34" s="11" t="s">
        <v>106</v>
      </c>
      <c r="I34" s="138">
        <v>1.1427407142701886E-2</v>
      </c>
      <c r="J34" s="4"/>
      <c r="K34" s="89">
        <f t="shared" si="2"/>
        <v>0.11607982612974012</v>
      </c>
      <c r="L34" s="89">
        <f t="shared" si="1"/>
        <v>-1.1247641505483521E-3</v>
      </c>
    </row>
    <row r="35" spans="2:12" ht="22.8" x14ac:dyDescent="0.25">
      <c r="B35" s="11" t="s">
        <v>107</v>
      </c>
      <c r="C35" s="12">
        <v>6.2200106628754219E-3</v>
      </c>
      <c r="D35" s="13">
        <v>7.8628371702685218E-2</v>
      </c>
      <c r="E35" s="14">
        <v>5627</v>
      </c>
      <c r="F35" s="131">
        <v>0</v>
      </c>
      <c r="G35" s="83"/>
      <c r="H35" s="11" t="s">
        <v>107</v>
      </c>
      <c r="I35" s="138">
        <v>9.5289580107887559E-3</v>
      </c>
      <c r="J35" s="4"/>
      <c r="K35" s="89">
        <f t="shared" si="2"/>
        <v>0.12043601546478623</v>
      </c>
      <c r="L35" s="89">
        <f t="shared" si="1"/>
        <v>-7.5380195659290386E-4</v>
      </c>
    </row>
    <row r="36" spans="2:12" ht="22.8" x14ac:dyDescent="0.25">
      <c r="B36" s="11" t="s">
        <v>108</v>
      </c>
      <c r="C36" s="12">
        <v>6.7531544339790297E-3</v>
      </c>
      <c r="D36" s="13">
        <v>8.1906908014109658E-2</v>
      </c>
      <c r="E36" s="14">
        <v>5627</v>
      </c>
      <c r="F36" s="131">
        <v>0</v>
      </c>
      <c r="G36" s="83"/>
      <c r="H36" s="11" t="s">
        <v>108</v>
      </c>
      <c r="I36" s="138">
        <v>9.517340648530789E-3</v>
      </c>
      <c r="J36" s="4"/>
      <c r="K36" s="89">
        <f t="shared" si="2"/>
        <v>0.11541234807327906</v>
      </c>
      <c r="L36" s="89">
        <f t="shared" si="1"/>
        <v>-7.8469658736528974E-4</v>
      </c>
    </row>
    <row r="37" spans="2:12" x14ac:dyDescent="0.25">
      <c r="B37" s="11" t="s">
        <v>109</v>
      </c>
      <c r="C37" s="12">
        <v>0.12528878620934777</v>
      </c>
      <c r="D37" s="13">
        <v>0.33107549853614621</v>
      </c>
      <c r="E37" s="14">
        <v>5627</v>
      </c>
      <c r="F37" s="131">
        <v>0</v>
      </c>
      <c r="G37" s="83"/>
      <c r="H37" s="11" t="s">
        <v>109</v>
      </c>
      <c r="I37" s="138">
        <v>2.1643489273190788E-2</v>
      </c>
      <c r="J37" s="4"/>
      <c r="K37" s="89">
        <f t="shared" si="2"/>
        <v>5.7182735830723926E-2</v>
      </c>
      <c r="L37" s="89">
        <f t="shared" si="1"/>
        <v>-8.1905381472288426E-3</v>
      </c>
    </row>
    <row r="38" spans="2:12" ht="22.8" x14ac:dyDescent="0.25">
      <c r="B38" s="11" t="s">
        <v>110</v>
      </c>
      <c r="C38" s="12">
        <v>5.5269237604407322E-2</v>
      </c>
      <c r="D38" s="13">
        <v>0.22852533757895457</v>
      </c>
      <c r="E38" s="14">
        <v>5627</v>
      </c>
      <c r="F38" s="131">
        <v>0</v>
      </c>
      <c r="G38" s="83"/>
      <c r="H38" s="11" t="s">
        <v>110</v>
      </c>
      <c r="I38" s="138">
        <v>-1.2545478094167794E-2</v>
      </c>
      <c r="J38" s="4"/>
      <c r="K38" s="89">
        <f t="shared" si="2"/>
        <v>-5.1863391648750964E-2</v>
      </c>
      <c r="L38" s="89">
        <f t="shared" si="1"/>
        <v>3.0341449967572513E-3</v>
      </c>
    </row>
    <row r="39" spans="2:12" x14ac:dyDescent="0.25">
      <c r="B39" s="11" t="s">
        <v>111</v>
      </c>
      <c r="C39" s="12">
        <v>4.7982939399324681E-3</v>
      </c>
      <c r="D39" s="13">
        <v>6.9109471863476393E-2</v>
      </c>
      <c r="E39" s="14">
        <v>5627</v>
      </c>
      <c r="F39" s="131">
        <v>0</v>
      </c>
      <c r="G39" s="83"/>
      <c r="H39" s="11" t="s">
        <v>111</v>
      </c>
      <c r="I39" s="138">
        <v>3.4797812392093454E-3</v>
      </c>
      <c r="J39" s="4"/>
      <c r="K39" s="89">
        <f t="shared" si="2"/>
        <v>5.0110124308548783E-2</v>
      </c>
      <c r="L39" s="89">
        <f t="shared" si="1"/>
        <v>-2.4160238505907446E-4</v>
      </c>
    </row>
    <row r="40" spans="2:12" x14ac:dyDescent="0.25">
      <c r="B40" s="11" t="s">
        <v>112</v>
      </c>
      <c r="C40" s="12">
        <v>7.1085836147147686E-4</v>
      </c>
      <c r="D40" s="13">
        <v>2.6654817658351208E-2</v>
      </c>
      <c r="E40" s="14">
        <v>5627</v>
      </c>
      <c r="F40" s="131">
        <v>0</v>
      </c>
      <c r="G40" s="83"/>
      <c r="H40" s="11" t="s">
        <v>112</v>
      </c>
      <c r="I40" s="138">
        <v>7.8980448600133295E-3</v>
      </c>
      <c r="J40" s="4"/>
      <c r="K40" s="89">
        <f t="shared" si="2"/>
        <v>0.29609770998799306</v>
      </c>
      <c r="L40" s="89">
        <f t="shared" si="1"/>
        <v>-2.1063326337399473E-4</v>
      </c>
    </row>
    <row r="41" spans="2:12" ht="22.8" x14ac:dyDescent="0.25">
      <c r="B41" s="11" t="s">
        <v>113</v>
      </c>
      <c r="C41" s="12">
        <v>6.5754398436111607E-3</v>
      </c>
      <c r="D41" s="13">
        <v>8.0829230533709912E-2</v>
      </c>
      <c r="E41" s="14">
        <v>5627</v>
      </c>
      <c r="F41" s="131">
        <v>0</v>
      </c>
      <c r="G41" s="83"/>
      <c r="H41" s="11" t="s">
        <v>113</v>
      </c>
      <c r="I41" s="138">
        <v>1.5286929629904156E-2</v>
      </c>
      <c r="J41" s="4"/>
      <c r="K41" s="89">
        <f t="shared" si="2"/>
        <v>0.18788266625148309</v>
      </c>
      <c r="L41" s="89">
        <f t="shared" si="1"/>
        <v>-1.2435883097146464E-3</v>
      </c>
    </row>
    <row r="42" spans="2:12" x14ac:dyDescent="0.25">
      <c r="B42" s="11" t="s">
        <v>114</v>
      </c>
      <c r="C42" s="12">
        <v>1.2440021325750845E-3</v>
      </c>
      <c r="D42" s="13">
        <v>3.52516018476422E-2</v>
      </c>
      <c r="E42" s="14">
        <v>5627</v>
      </c>
      <c r="F42" s="131">
        <v>0</v>
      </c>
      <c r="G42" s="83"/>
      <c r="H42" s="11" t="s">
        <v>114</v>
      </c>
      <c r="I42" s="138">
        <v>5.9938631398293472E-3</v>
      </c>
      <c r="J42" s="4"/>
      <c r="K42" s="89">
        <f t="shared" si="2"/>
        <v>0.16981942514766704</v>
      </c>
      <c r="L42" s="89">
        <f t="shared" si="1"/>
        <v>-2.1151885694549279E-4</v>
      </c>
    </row>
    <row r="43" spans="2:12" x14ac:dyDescent="0.25">
      <c r="B43" s="11" t="s">
        <v>115</v>
      </c>
      <c r="C43" s="12">
        <v>1.0662875422072153E-3</v>
      </c>
      <c r="D43" s="13">
        <v>3.2639545026370016E-2</v>
      </c>
      <c r="E43" s="14">
        <v>5627</v>
      </c>
      <c r="F43" s="131">
        <v>0</v>
      </c>
      <c r="G43" s="83"/>
      <c r="H43" s="11" t="s">
        <v>115</v>
      </c>
      <c r="I43" s="138">
        <v>7.8126542947932389E-3</v>
      </c>
      <c r="J43" s="4"/>
      <c r="K43" s="89">
        <f t="shared" si="2"/>
        <v>0.2391063892753986</v>
      </c>
      <c r="L43" s="89">
        <f t="shared" si="1"/>
        <v>-2.5522831091485352E-4</v>
      </c>
    </row>
    <row r="44" spans="2:12" x14ac:dyDescent="0.25">
      <c r="B44" s="11" t="s">
        <v>116</v>
      </c>
      <c r="C44" s="12">
        <v>0.21112493335702862</v>
      </c>
      <c r="D44" s="13">
        <v>0.40814311180101531</v>
      </c>
      <c r="E44" s="14">
        <v>5627</v>
      </c>
      <c r="F44" s="131">
        <v>0</v>
      </c>
      <c r="G44" s="83"/>
      <c r="H44" s="11" t="s">
        <v>116</v>
      </c>
      <c r="I44" s="138">
        <v>1.8178310410139616E-2</v>
      </c>
      <c r="J44" s="4"/>
      <c r="K44" s="89">
        <f t="shared" si="2"/>
        <v>3.5135753664873773E-2</v>
      </c>
      <c r="L44" s="89">
        <f t="shared" si="1"/>
        <v>-9.4033060044762442E-3</v>
      </c>
    </row>
    <row r="45" spans="2:12" x14ac:dyDescent="0.25">
      <c r="B45" s="11" t="s">
        <v>117</v>
      </c>
      <c r="C45" s="12">
        <v>0.28292162786564778</v>
      </c>
      <c r="D45" s="13">
        <v>0.45045870061466403</v>
      </c>
      <c r="E45" s="14">
        <v>5627</v>
      </c>
      <c r="F45" s="131">
        <v>0</v>
      </c>
      <c r="G45" s="83"/>
      <c r="H45" s="11" t="s">
        <v>117</v>
      </c>
      <c r="I45" s="138">
        <v>3.6075814205770287E-2</v>
      </c>
      <c r="J45" s="4"/>
      <c r="K45" s="89">
        <f t="shared" si="2"/>
        <v>5.742854137082009E-2</v>
      </c>
      <c r="L45" s="89">
        <f t="shared" si="1"/>
        <v>-2.265829934630622E-2</v>
      </c>
    </row>
    <row r="46" spans="2:12" x14ac:dyDescent="0.25">
      <c r="B46" s="11" t="s">
        <v>118</v>
      </c>
      <c r="C46" s="12">
        <v>0.46205793495645991</v>
      </c>
      <c r="D46" s="13">
        <v>0.49860262771208536</v>
      </c>
      <c r="E46" s="14">
        <v>5627</v>
      </c>
      <c r="F46" s="131">
        <v>0</v>
      </c>
      <c r="G46" s="83"/>
      <c r="H46" s="11" t="s">
        <v>118</v>
      </c>
      <c r="I46" s="138">
        <v>-4.9675853363893817E-2</v>
      </c>
      <c r="J46" s="4"/>
      <c r="K46" s="89">
        <f t="shared" si="2"/>
        <v>-5.3595247309454579E-2</v>
      </c>
      <c r="L46" s="89">
        <f t="shared" si="1"/>
        <v>4.6034900232765748E-2</v>
      </c>
    </row>
    <row r="47" spans="2:12" x14ac:dyDescent="0.25">
      <c r="B47" s="11" t="s">
        <v>119</v>
      </c>
      <c r="C47" s="12">
        <v>3.4298915940998757E-2</v>
      </c>
      <c r="D47" s="13">
        <v>0.18201205373304319</v>
      </c>
      <c r="E47" s="14">
        <v>5627</v>
      </c>
      <c r="F47" s="131">
        <v>0</v>
      </c>
      <c r="G47" s="83"/>
      <c r="H47" s="11" t="s">
        <v>119</v>
      </c>
      <c r="I47" s="138">
        <v>-4.4719676220824683E-3</v>
      </c>
      <c r="J47" s="4"/>
      <c r="K47" s="89">
        <f t="shared" si="2"/>
        <v>-2.3726911992630193E-2</v>
      </c>
      <c r="L47" s="89">
        <f t="shared" si="1"/>
        <v>8.4271144913095834E-4</v>
      </c>
    </row>
    <row r="48" spans="2:12" x14ac:dyDescent="0.25">
      <c r="B48" s="11" t="s">
        <v>120</v>
      </c>
      <c r="C48" s="12">
        <v>5.3314377110360764E-4</v>
      </c>
      <c r="D48" s="13">
        <v>2.3085801752762543E-2</v>
      </c>
      <c r="E48" s="14">
        <v>5627</v>
      </c>
      <c r="F48" s="131">
        <v>0</v>
      </c>
      <c r="G48" s="83"/>
      <c r="H48" s="11" t="s">
        <v>120</v>
      </c>
      <c r="I48" s="138">
        <v>5.1233757191430068E-3</v>
      </c>
      <c r="J48" s="4"/>
      <c r="K48" s="89">
        <f t="shared" si="2"/>
        <v>0.22180924353985518</v>
      </c>
      <c r="L48" s="89">
        <f t="shared" si="1"/>
        <v>-1.1831929776308063E-4</v>
      </c>
    </row>
    <row r="49" spans="2:12" x14ac:dyDescent="0.25">
      <c r="B49" s="11" t="s">
        <v>121</v>
      </c>
      <c r="C49" s="12">
        <v>9.7743024702328062E-3</v>
      </c>
      <c r="D49" s="13">
        <v>9.8389460030176595E-2</v>
      </c>
      <c r="E49" s="14">
        <v>5627</v>
      </c>
      <c r="F49" s="131">
        <v>0</v>
      </c>
      <c r="G49" s="83"/>
      <c r="H49" s="11" t="s">
        <v>121</v>
      </c>
      <c r="I49" s="138">
        <v>1.6463792027095137E-2</v>
      </c>
      <c r="J49" s="4"/>
      <c r="K49" s="89">
        <f t="shared" si="2"/>
        <v>0.16569732102417392</v>
      </c>
      <c r="L49" s="89">
        <f t="shared" si="1"/>
        <v>-1.6355622139859235E-3</v>
      </c>
    </row>
    <row r="50" spans="2:12" x14ac:dyDescent="0.25">
      <c r="B50" s="11" t="s">
        <v>122</v>
      </c>
      <c r="C50" s="12">
        <v>0.23387240092411588</v>
      </c>
      <c r="D50" s="13">
        <v>0.42332959839505985</v>
      </c>
      <c r="E50" s="14">
        <v>5627</v>
      </c>
      <c r="F50" s="131">
        <v>0</v>
      </c>
      <c r="G50" s="83"/>
      <c r="H50" s="11" t="s">
        <v>122</v>
      </c>
      <c r="I50" s="138">
        <v>6.4702295247516306E-2</v>
      </c>
      <c r="J50" s="4"/>
      <c r="K50" s="89">
        <f t="shared" si="2"/>
        <v>0.11709602706876809</v>
      </c>
      <c r="L50" s="89">
        <f t="shared" si="1"/>
        <v>-3.5745388917304298E-2</v>
      </c>
    </row>
    <row r="51" spans="2:12" x14ac:dyDescent="0.25">
      <c r="B51" s="11" t="s">
        <v>123</v>
      </c>
      <c r="C51" s="12">
        <v>0.69788519637462232</v>
      </c>
      <c r="D51" s="13">
        <v>0.45921555430712352</v>
      </c>
      <c r="E51" s="14">
        <v>5627</v>
      </c>
      <c r="F51" s="131">
        <v>0</v>
      </c>
      <c r="G51" s="83"/>
      <c r="H51" s="11" t="s">
        <v>123</v>
      </c>
      <c r="I51" s="138">
        <v>-6.446085133582477E-2</v>
      </c>
      <c r="J51" s="4"/>
      <c r="K51" s="89">
        <f t="shared" si="2"/>
        <v>-4.2408357600672124E-2</v>
      </c>
      <c r="L51" s="89">
        <f t="shared" si="1"/>
        <v>9.7963306057552588E-2</v>
      </c>
    </row>
    <row r="52" spans="2:12" x14ac:dyDescent="0.25">
      <c r="B52" s="11" t="s">
        <v>124</v>
      </c>
      <c r="C52" s="12">
        <v>1.2795450506486582E-2</v>
      </c>
      <c r="D52" s="13">
        <v>0.1124009439195993</v>
      </c>
      <c r="E52" s="14">
        <v>5627</v>
      </c>
      <c r="F52" s="131">
        <v>0</v>
      </c>
      <c r="G52" s="83"/>
      <c r="H52" s="11" t="s">
        <v>124</v>
      </c>
      <c r="I52" s="138">
        <v>-6.3996664116469006E-3</v>
      </c>
      <c r="J52" s="4"/>
      <c r="K52" s="89">
        <f t="shared" si="2"/>
        <v>-5.6207533286711304E-2</v>
      </c>
      <c r="L52" s="89">
        <f t="shared" si="1"/>
        <v>7.2852248364414286E-4</v>
      </c>
    </row>
    <row r="53" spans="2:12" x14ac:dyDescent="0.25">
      <c r="B53" s="11" t="s">
        <v>125</v>
      </c>
      <c r="C53" s="12">
        <v>1.5994313133108227E-3</v>
      </c>
      <c r="D53" s="13">
        <v>3.9964446335232988E-2</v>
      </c>
      <c r="E53" s="14">
        <v>5627</v>
      </c>
      <c r="F53" s="131">
        <v>0</v>
      </c>
      <c r="G53" s="83"/>
      <c r="H53" s="11" t="s">
        <v>125</v>
      </c>
      <c r="I53" s="138">
        <v>4.6405492464746149E-3</v>
      </c>
      <c r="J53" s="4"/>
      <c r="K53" s="89">
        <f t="shared" si="2"/>
        <v>0.11593121966046704</v>
      </c>
      <c r="L53" s="89">
        <f t="shared" si="1"/>
        <v>-1.8572107101178415E-4</v>
      </c>
    </row>
    <row r="54" spans="2:12" x14ac:dyDescent="0.25">
      <c r="B54" s="11" t="s">
        <v>63</v>
      </c>
      <c r="C54" s="12">
        <v>0.32806113381908653</v>
      </c>
      <c r="D54" s="13">
        <v>0.46954894115035423</v>
      </c>
      <c r="E54" s="14">
        <v>5627</v>
      </c>
      <c r="F54" s="131">
        <v>0</v>
      </c>
      <c r="G54" s="83"/>
      <c r="H54" s="11" t="s">
        <v>63</v>
      </c>
      <c r="I54" s="138">
        <v>7.8949450495733167E-2</v>
      </c>
      <c r="J54" s="4"/>
      <c r="K54" s="89">
        <f t="shared" si="2"/>
        <v>0.11297907332458922</v>
      </c>
      <c r="L54" s="89">
        <f t="shared" si="1"/>
        <v>-5.5159843786615093E-2</v>
      </c>
    </row>
    <row r="55" spans="2:12" x14ac:dyDescent="0.25">
      <c r="B55" s="11" t="s">
        <v>64</v>
      </c>
      <c r="C55" s="12">
        <v>0.66305313666251997</v>
      </c>
      <c r="D55" s="13">
        <v>0.47270856301891084</v>
      </c>
      <c r="E55" s="14">
        <v>5627</v>
      </c>
      <c r="F55" s="131">
        <v>0</v>
      </c>
      <c r="G55" s="83"/>
      <c r="H55" s="11" t="s">
        <v>64</v>
      </c>
      <c r="I55" s="138">
        <v>1.2922903067626038E-2</v>
      </c>
      <c r="J55" s="4"/>
      <c r="K55" s="89">
        <f t="shared" si="2"/>
        <v>9.2114507637482673E-3</v>
      </c>
      <c r="L55" s="89">
        <f t="shared" si="1"/>
        <v>-1.8126541560941341E-2</v>
      </c>
    </row>
    <row r="56" spans="2:12" x14ac:dyDescent="0.25">
      <c r="B56" s="11" t="s">
        <v>65</v>
      </c>
      <c r="C56" s="12">
        <v>0.45032877199218058</v>
      </c>
      <c r="D56" s="13">
        <v>0.49757086642200787</v>
      </c>
      <c r="E56" s="14">
        <v>5627</v>
      </c>
      <c r="F56" s="131">
        <v>0</v>
      </c>
      <c r="G56" s="83"/>
      <c r="H56" s="11" t="s">
        <v>65</v>
      </c>
      <c r="I56" s="138">
        <v>5.8686420742138437E-2</v>
      </c>
      <c r="J56" s="4"/>
      <c r="K56" s="89">
        <f t="shared" si="2"/>
        <v>6.4831442380622467E-2</v>
      </c>
      <c r="L56" s="89">
        <f t="shared" si="1"/>
        <v>-5.3114411572097425E-2</v>
      </c>
    </row>
    <row r="57" spans="2:12" x14ac:dyDescent="0.25">
      <c r="B57" s="11" t="s">
        <v>66</v>
      </c>
      <c r="C57" s="12">
        <v>2.1681180024880044E-2</v>
      </c>
      <c r="D57" s="13">
        <v>0.14565327545483694</v>
      </c>
      <c r="E57" s="14">
        <v>5627</v>
      </c>
      <c r="F57" s="131">
        <v>0</v>
      </c>
      <c r="G57" s="83"/>
      <c r="H57" s="11" t="s">
        <v>66</v>
      </c>
      <c r="I57" s="138">
        <v>2.9330482652453374E-2</v>
      </c>
      <c r="J57" s="4"/>
      <c r="K57" s="89">
        <f t="shared" si="2"/>
        <v>0.19700595876229574</v>
      </c>
      <c r="L57" s="89">
        <f t="shared" si="1"/>
        <v>-4.3659812841053743E-3</v>
      </c>
    </row>
    <row r="58" spans="2:12" x14ac:dyDescent="0.25">
      <c r="B58" s="11" t="s">
        <v>67</v>
      </c>
      <c r="C58" s="12">
        <v>6.8064688110893903E-2</v>
      </c>
      <c r="D58" s="13">
        <v>0.25187925900845148</v>
      </c>
      <c r="E58" s="14">
        <v>5627</v>
      </c>
      <c r="F58" s="131">
        <v>0</v>
      </c>
      <c r="G58" s="83"/>
      <c r="H58" s="11" t="s">
        <v>67</v>
      </c>
      <c r="I58" s="138">
        <v>5.9502726512049679E-2</v>
      </c>
      <c r="J58" s="4"/>
      <c r="K58" s="89">
        <f t="shared" si="2"/>
        <v>0.22015584851469869</v>
      </c>
      <c r="L58" s="89">
        <f t="shared" si="1"/>
        <v>-1.6079269637896566E-2</v>
      </c>
    </row>
    <row r="59" spans="2:12" x14ac:dyDescent="0.25">
      <c r="B59" s="11" t="s">
        <v>68</v>
      </c>
      <c r="C59" s="12">
        <v>0.13932823884840945</v>
      </c>
      <c r="D59" s="13">
        <v>0.34631949886967045</v>
      </c>
      <c r="E59" s="14">
        <v>5627</v>
      </c>
      <c r="F59" s="131">
        <v>0</v>
      </c>
      <c r="G59" s="83"/>
      <c r="H59" s="11" t="s">
        <v>68</v>
      </c>
      <c r="I59" s="138">
        <v>6.8763293663150482E-2</v>
      </c>
      <c r="J59" s="4"/>
      <c r="K59" s="89">
        <f t="shared" si="2"/>
        <v>0.1708902480305326</v>
      </c>
      <c r="L59" s="89">
        <f t="shared" si="1"/>
        <v>-2.7664248287412253E-2</v>
      </c>
    </row>
    <row r="60" spans="2:12" x14ac:dyDescent="0.25">
      <c r="B60" s="11" t="s">
        <v>126</v>
      </c>
      <c r="C60" s="12">
        <v>0.63763995023991471</v>
      </c>
      <c r="D60" s="13">
        <v>0.4807247791456366</v>
      </c>
      <c r="E60" s="14">
        <v>5627</v>
      </c>
      <c r="F60" s="131">
        <v>0</v>
      </c>
      <c r="G60" s="83"/>
      <c r="H60" s="11" t="s">
        <v>126</v>
      </c>
      <c r="I60" s="138">
        <v>2.1794399395878641E-3</v>
      </c>
      <c r="J60" s="4"/>
      <c r="K60" s="89">
        <f t="shared" si="2"/>
        <v>1.6428151807812714E-3</v>
      </c>
      <c r="L60" s="89">
        <f t="shared" si="1"/>
        <v>-2.8908390724096135E-3</v>
      </c>
    </row>
    <row r="61" spans="2:12" x14ac:dyDescent="0.25">
      <c r="B61" s="11" t="s">
        <v>127</v>
      </c>
      <c r="C61" s="12">
        <v>0.2383152656833126</v>
      </c>
      <c r="D61" s="13">
        <v>0.42609079373697301</v>
      </c>
      <c r="E61" s="14">
        <v>5627</v>
      </c>
      <c r="F61" s="131">
        <v>0</v>
      </c>
      <c r="G61" s="83"/>
      <c r="H61" s="11" t="s">
        <v>127</v>
      </c>
      <c r="I61" s="138">
        <v>7.0124781451578466E-2</v>
      </c>
      <c r="J61" s="4"/>
      <c r="K61" s="89">
        <f t="shared" si="2"/>
        <v>0.12535585446592232</v>
      </c>
      <c r="L61" s="89">
        <f t="shared" si="1"/>
        <v>-3.9221232113579522E-2</v>
      </c>
    </row>
    <row r="62" spans="2:12" x14ac:dyDescent="0.25">
      <c r="B62" s="11" t="s">
        <v>128</v>
      </c>
      <c r="C62" s="12">
        <v>6.0422960725075532E-2</v>
      </c>
      <c r="D62" s="13">
        <v>0.23828998626264894</v>
      </c>
      <c r="E62" s="14">
        <v>5627</v>
      </c>
      <c r="F62" s="131">
        <v>0</v>
      </c>
      <c r="G62" s="83"/>
      <c r="H62" s="11" t="s">
        <v>128</v>
      </c>
      <c r="I62" s="138">
        <v>5.3434315435125841E-2</v>
      </c>
      <c r="J62" s="4"/>
      <c r="K62" s="89">
        <f t="shared" si="2"/>
        <v>0.21069142132091129</v>
      </c>
      <c r="L62" s="89">
        <f t="shared" si="1"/>
        <v>-1.354928754475314E-2</v>
      </c>
    </row>
    <row r="63" spans="2:12" x14ac:dyDescent="0.25">
      <c r="B63" s="11" t="s">
        <v>129</v>
      </c>
      <c r="C63" s="12">
        <v>7.712813221965524E-2</v>
      </c>
      <c r="D63" s="13">
        <v>0.26681835638380785</v>
      </c>
      <c r="E63" s="14">
        <v>5627</v>
      </c>
      <c r="F63" s="131">
        <v>0</v>
      </c>
      <c r="G63" s="83"/>
      <c r="H63" s="11" t="s">
        <v>129</v>
      </c>
      <c r="I63" s="138">
        <v>5.7819226556247882E-2</v>
      </c>
      <c r="J63" s="4"/>
      <c r="K63" s="89">
        <f t="shared" si="2"/>
        <v>0.19998525711935458</v>
      </c>
      <c r="L63" s="89">
        <f t="shared" si="1"/>
        <v>-1.6713576273791622E-2</v>
      </c>
    </row>
    <row r="64" spans="2:12" x14ac:dyDescent="0.25">
      <c r="B64" s="11" t="s">
        <v>130</v>
      </c>
      <c r="C64" s="12">
        <v>0.10698418340145725</v>
      </c>
      <c r="D64" s="13">
        <v>0.3091206067519931</v>
      </c>
      <c r="E64" s="14">
        <v>5627</v>
      </c>
      <c r="F64" s="131">
        <v>0</v>
      </c>
      <c r="G64" s="83"/>
      <c r="H64" s="11" t="s">
        <v>130</v>
      </c>
      <c r="I64" s="138">
        <v>1.9569936300636703E-2</v>
      </c>
      <c r="J64" s="4"/>
      <c r="K64" s="89">
        <f t="shared" si="2"/>
        <v>5.6535417777294039E-2</v>
      </c>
      <c r="L64" s="89">
        <f t="shared" si="1"/>
        <v>-6.7729993038668675E-3</v>
      </c>
    </row>
    <row r="65" spans="2:12" x14ac:dyDescent="0.25">
      <c r="B65" s="11" t="s">
        <v>131</v>
      </c>
      <c r="C65" s="12">
        <v>4.4428647591967303E-2</v>
      </c>
      <c r="D65" s="13">
        <v>0.20606379845430894</v>
      </c>
      <c r="E65" s="14">
        <v>5627</v>
      </c>
      <c r="F65" s="131">
        <v>0</v>
      </c>
      <c r="G65" s="83"/>
      <c r="H65" s="11" t="s">
        <v>131</v>
      </c>
      <c r="I65" s="138">
        <v>5.2401435231957616E-2</v>
      </c>
      <c r="J65" s="4"/>
      <c r="K65" s="89">
        <f t="shared" si="2"/>
        <v>0.24299906489313094</v>
      </c>
      <c r="L65" s="89">
        <f t="shared" si="1"/>
        <v>-1.1298078151996046E-2</v>
      </c>
    </row>
    <row r="66" spans="2:12" x14ac:dyDescent="0.25">
      <c r="B66" s="11" t="s">
        <v>132</v>
      </c>
      <c r="C66" s="12">
        <v>0.18340145725964102</v>
      </c>
      <c r="D66" s="13">
        <v>0.38702969260195907</v>
      </c>
      <c r="E66" s="14">
        <v>5627</v>
      </c>
      <c r="F66" s="131">
        <v>0</v>
      </c>
      <c r="G66" s="83"/>
      <c r="H66" s="11" t="s">
        <v>132</v>
      </c>
      <c r="I66" s="138">
        <v>4.1770723420534298E-2</v>
      </c>
      <c r="J66" s="4"/>
      <c r="K66" s="89">
        <f t="shared" si="2"/>
        <v>8.8132545193371645E-2</v>
      </c>
      <c r="L66" s="89">
        <f t="shared" si="1"/>
        <v>-1.979385998684647E-2</v>
      </c>
    </row>
    <row r="67" spans="2:12" x14ac:dyDescent="0.25">
      <c r="B67" s="11" t="s">
        <v>133</v>
      </c>
      <c r="C67" s="12">
        <v>0.4707659498844855</v>
      </c>
      <c r="D67" s="13">
        <v>0.49918899722582433</v>
      </c>
      <c r="E67" s="14">
        <v>5627</v>
      </c>
      <c r="F67" s="131">
        <v>0</v>
      </c>
      <c r="G67" s="83"/>
      <c r="H67" s="11" t="s">
        <v>133</v>
      </c>
      <c r="I67" s="138">
        <v>-4.7334467894228453E-2</v>
      </c>
      <c r="J67" s="4"/>
      <c r="K67" s="89">
        <f t="shared" si="2"/>
        <v>-5.0183422096526452E-2</v>
      </c>
      <c r="L67" s="89">
        <f t="shared" si="1"/>
        <v>4.4639316700368893E-2</v>
      </c>
    </row>
    <row r="68" spans="2:12" x14ac:dyDescent="0.25">
      <c r="B68" s="11" t="s">
        <v>134</v>
      </c>
      <c r="C68" s="12">
        <v>1.5994313133108229E-2</v>
      </c>
      <c r="D68" s="13">
        <v>0.12546430782443171</v>
      </c>
      <c r="E68" s="14">
        <v>5627</v>
      </c>
      <c r="F68" s="131">
        <v>0</v>
      </c>
      <c r="G68" s="83"/>
      <c r="H68" s="11" t="s">
        <v>134</v>
      </c>
      <c r="I68" s="138">
        <v>1.5495626857511125E-2</v>
      </c>
      <c r="J68" s="4"/>
      <c r="K68" s="89">
        <f t="shared" si="2"/>
        <v>0.12153085776948816</v>
      </c>
      <c r="L68" s="89">
        <f t="shared" si="1"/>
        <v>-1.9753977242647526E-3</v>
      </c>
    </row>
    <row r="69" spans="2:12" x14ac:dyDescent="0.25">
      <c r="B69" s="11" t="s">
        <v>135</v>
      </c>
      <c r="C69" s="12">
        <v>0.3779989337124578</v>
      </c>
      <c r="D69" s="13">
        <v>0.48493043908267958</v>
      </c>
      <c r="E69" s="14">
        <v>5627</v>
      </c>
      <c r="F69" s="131">
        <v>0</v>
      </c>
      <c r="G69" s="83"/>
      <c r="H69" s="11" t="s">
        <v>135</v>
      </c>
      <c r="I69" s="138">
        <v>-1.5968244169662027E-2</v>
      </c>
      <c r="J69" s="4"/>
      <c r="K69" s="89">
        <f t="shared" si="2"/>
        <v>-2.0481834299900855E-2</v>
      </c>
      <c r="L69" s="89">
        <f t="shared" si="1"/>
        <v>1.2447103301682607E-2</v>
      </c>
    </row>
    <row r="70" spans="2:12" x14ac:dyDescent="0.25">
      <c r="B70" s="11" t="s">
        <v>136</v>
      </c>
      <c r="C70" s="12">
        <v>0.60831704282921628</v>
      </c>
      <c r="D70" s="13">
        <v>0.48816981610479981</v>
      </c>
      <c r="E70" s="14">
        <v>5627</v>
      </c>
      <c r="F70" s="131">
        <v>0</v>
      </c>
      <c r="G70" s="83"/>
      <c r="H70" s="11" t="s">
        <v>136</v>
      </c>
      <c r="I70" s="138">
        <v>2.1196519606663491E-2</v>
      </c>
      <c r="J70" s="4"/>
      <c r="K70" s="89">
        <f t="shared" si="2"/>
        <v>1.7007023390983519E-2</v>
      </c>
      <c r="L70" s="89">
        <f t="shared" si="1"/>
        <v>-2.6413358016032937E-2</v>
      </c>
    </row>
    <row r="71" spans="2:12" x14ac:dyDescent="0.25">
      <c r="B71" s="11" t="s">
        <v>137</v>
      </c>
      <c r="C71" s="12">
        <v>0.39648125111071619</v>
      </c>
      <c r="D71" s="13">
        <v>0.48920997579936676</v>
      </c>
      <c r="E71" s="14">
        <v>5627</v>
      </c>
      <c r="F71" s="131">
        <v>0</v>
      </c>
      <c r="G71" s="83"/>
      <c r="H71" s="11" t="s">
        <v>137</v>
      </c>
      <c r="I71" s="138">
        <v>-4.8872678179097552E-2</v>
      </c>
      <c r="J71" s="4"/>
      <c r="K71" s="89">
        <f t="shared" si="2"/>
        <v>-6.0292265179838003E-2</v>
      </c>
      <c r="L71" s="89">
        <f t="shared" si="1"/>
        <v>3.9608964551301119E-2</v>
      </c>
    </row>
    <row r="72" spans="2:12" x14ac:dyDescent="0.25">
      <c r="B72" s="11" t="s">
        <v>138</v>
      </c>
      <c r="C72" s="12">
        <v>7.4817842544872934E-2</v>
      </c>
      <c r="D72" s="13">
        <v>0.26312057425429369</v>
      </c>
      <c r="E72" s="14">
        <v>5627</v>
      </c>
      <c r="F72" s="131">
        <v>0</v>
      </c>
      <c r="G72" s="83"/>
      <c r="H72" s="11" t="s">
        <v>138</v>
      </c>
      <c r="I72" s="138">
        <v>4.9174165766935889E-2</v>
      </c>
      <c r="J72" s="4"/>
      <c r="K72" s="89">
        <f t="shared" si="2"/>
        <v>0.17290575206536665</v>
      </c>
      <c r="L72" s="89">
        <f t="shared" ref="L72:L119" si="3">((0-C72)/D72)*I72</f>
        <v>-1.3982581947660269E-2</v>
      </c>
    </row>
    <row r="73" spans="2:12" x14ac:dyDescent="0.25">
      <c r="B73" s="11" t="s">
        <v>139</v>
      </c>
      <c r="C73" s="12">
        <v>5.6868668917718149E-3</v>
      </c>
      <c r="D73" s="13">
        <v>7.520326792894555E-2</v>
      </c>
      <c r="E73" s="14">
        <v>5627</v>
      </c>
      <c r="F73" s="131">
        <v>0</v>
      </c>
      <c r="G73" s="83"/>
      <c r="H73" s="11" t="s">
        <v>139</v>
      </c>
      <c r="I73" s="138">
        <v>-4.5372998573186288E-4</v>
      </c>
      <c r="J73" s="4"/>
      <c r="K73" s="89">
        <f t="shared" si="2"/>
        <v>-5.999070201636196E-3</v>
      </c>
      <c r="L73" s="89">
        <f t="shared" si="3"/>
        <v>3.4311036005783428E-5</v>
      </c>
    </row>
    <row r="74" spans="2:12" x14ac:dyDescent="0.25">
      <c r="B74" s="11" t="s">
        <v>140</v>
      </c>
      <c r="C74" s="12">
        <v>0.37124577927847874</v>
      </c>
      <c r="D74" s="13">
        <v>0.48318096048705672</v>
      </c>
      <c r="E74" s="14">
        <v>5627</v>
      </c>
      <c r="F74" s="131">
        <v>0</v>
      </c>
      <c r="G74" s="83"/>
      <c r="H74" s="11" t="s">
        <v>140</v>
      </c>
      <c r="I74" s="138">
        <v>-4.7508493726750312E-2</v>
      </c>
      <c r="J74" s="4"/>
      <c r="K74" s="89">
        <f t="shared" si="2"/>
        <v>-6.1821901924085342E-2</v>
      </c>
      <c r="L74" s="89">
        <f t="shared" si="3"/>
        <v>3.6502530559472661E-2</v>
      </c>
    </row>
    <row r="75" spans="2:12" x14ac:dyDescent="0.25">
      <c r="B75" s="11" t="s">
        <v>141</v>
      </c>
      <c r="C75" s="12">
        <v>4.3540074640127956E-2</v>
      </c>
      <c r="D75" s="13">
        <v>0.20408757596222207</v>
      </c>
      <c r="E75" s="14">
        <v>5627</v>
      </c>
      <c r="F75" s="131">
        <v>0</v>
      </c>
      <c r="G75" s="83"/>
      <c r="H75" s="11" t="s">
        <v>141</v>
      </c>
      <c r="I75" s="138">
        <v>-1.2725396977575975E-2</v>
      </c>
      <c r="J75" s="4"/>
      <c r="K75" s="89">
        <f t="shared" si="2"/>
        <v>-5.9637791207829575E-2</v>
      </c>
      <c r="L75" s="89">
        <f t="shared" si="3"/>
        <v>2.7148381356221192E-3</v>
      </c>
    </row>
    <row r="76" spans="2:12" x14ac:dyDescent="0.25">
      <c r="B76" s="11" t="s">
        <v>142</v>
      </c>
      <c r="C76" s="12">
        <v>1.3506308867958059E-2</v>
      </c>
      <c r="D76" s="13">
        <v>0.11543940730522936</v>
      </c>
      <c r="E76" s="14">
        <v>5627</v>
      </c>
      <c r="F76" s="131">
        <v>0</v>
      </c>
      <c r="G76" s="83"/>
      <c r="H76" s="11" t="s">
        <v>142</v>
      </c>
      <c r="I76" s="138">
        <v>3.8652463058822797E-4</v>
      </c>
      <c r="J76" s="4"/>
      <c r="K76" s="89">
        <f t="shared" si="2"/>
        <v>3.3030671106465139E-3</v>
      </c>
      <c r="L76" s="89">
        <f t="shared" si="3"/>
        <v>-4.5223040967237439E-5</v>
      </c>
    </row>
    <row r="77" spans="2:12" x14ac:dyDescent="0.25">
      <c r="B77" s="11" t="s">
        <v>143</v>
      </c>
      <c r="C77" s="12">
        <v>1.4572596410165275E-2</v>
      </c>
      <c r="D77" s="13">
        <v>0.11984485104114946</v>
      </c>
      <c r="E77" s="14">
        <v>5627</v>
      </c>
      <c r="F77" s="131">
        <v>0</v>
      </c>
      <c r="G77" s="83"/>
      <c r="H77" s="11" t="s">
        <v>143</v>
      </c>
      <c r="I77" s="138">
        <v>9.5503250868532853E-4</v>
      </c>
      <c r="J77" s="4"/>
      <c r="K77" s="89">
        <f t="shared" si="2"/>
        <v>7.8527796330151202E-3</v>
      </c>
      <c r="L77" s="89">
        <f t="shared" si="3"/>
        <v>-1.1612766995622001E-4</v>
      </c>
    </row>
    <row r="78" spans="2:12" x14ac:dyDescent="0.25">
      <c r="B78" s="11" t="s">
        <v>144</v>
      </c>
      <c r="C78" s="12">
        <v>6.4332681713168652E-2</v>
      </c>
      <c r="D78" s="13">
        <v>0.24536643419189647</v>
      </c>
      <c r="E78" s="14">
        <v>5627</v>
      </c>
      <c r="F78" s="131">
        <v>0</v>
      </c>
      <c r="G78" s="83"/>
      <c r="H78" s="11" t="s">
        <v>144</v>
      </c>
      <c r="I78" s="138">
        <v>-1.5765543570895948E-2</v>
      </c>
      <c r="J78" s="4"/>
      <c r="K78" s="89">
        <f t="shared" si="2"/>
        <v>-6.0119485873840799E-2</v>
      </c>
      <c r="L78" s="89">
        <f t="shared" si="3"/>
        <v>4.1335714883818358E-3</v>
      </c>
    </row>
    <row r="79" spans="2:12" x14ac:dyDescent="0.25">
      <c r="B79" s="11" t="s">
        <v>145</v>
      </c>
      <c r="C79" s="12">
        <v>4.7627510218588943E-2</v>
      </c>
      <c r="D79" s="13">
        <v>0.21299575794150208</v>
      </c>
      <c r="E79" s="14">
        <v>5627</v>
      </c>
      <c r="F79" s="131">
        <v>0</v>
      </c>
      <c r="G79" s="83"/>
      <c r="H79" s="11" t="s">
        <v>145</v>
      </c>
      <c r="I79" s="138">
        <v>1.5860133397606303E-3</v>
      </c>
      <c r="J79" s="4"/>
      <c r="K79" s="89">
        <f t="shared" si="2"/>
        <v>7.0915753807134739E-3</v>
      </c>
      <c r="L79" s="89">
        <f t="shared" si="3"/>
        <v>-3.5464493413532577E-4</v>
      </c>
    </row>
    <row r="80" spans="2:12" x14ac:dyDescent="0.25">
      <c r="B80" s="11" t="s">
        <v>146</v>
      </c>
      <c r="C80" s="12">
        <v>0.90705526923760438</v>
      </c>
      <c r="D80" s="13">
        <v>0.29038077218818853</v>
      </c>
      <c r="E80" s="14">
        <v>5627</v>
      </c>
      <c r="F80" s="131">
        <v>0</v>
      </c>
      <c r="G80" s="83"/>
      <c r="H80" s="11" t="s">
        <v>146</v>
      </c>
      <c r="I80" s="138">
        <v>1.6346573189171116E-2</v>
      </c>
      <c r="J80" s="4"/>
      <c r="K80" s="89">
        <f t="shared" si="2"/>
        <v>5.2321916237989255E-3</v>
      </c>
      <c r="L80" s="89">
        <f t="shared" si="3"/>
        <v>-5.1061388236844564E-2</v>
      </c>
    </row>
    <row r="81" spans="2:12" x14ac:dyDescent="0.25">
      <c r="B81" s="11" t="s">
        <v>147</v>
      </c>
      <c r="C81" s="12">
        <v>0.20259463301937089</v>
      </c>
      <c r="D81" s="13">
        <v>0.40196860896681791</v>
      </c>
      <c r="E81" s="14">
        <v>5627</v>
      </c>
      <c r="F81" s="131">
        <v>0</v>
      </c>
      <c r="G81" s="83"/>
      <c r="H81" s="11" t="s">
        <v>147</v>
      </c>
      <c r="I81" s="138">
        <v>5.7307306190394383E-2</v>
      </c>
      <c r="J81" s="4"/>
      <c r="K81" s="89">
        <f t="shared" si="2"/>
        <v>0.11368338846378664</v>
      </c>
      <c r="L81" s="89">
        <f t="shared" si="3"/>
        <v>-2.8883232192716018E-2</v>
      </c>
    </row>
    <row r="82" spans="2:12" x14ac:dyDescent="0.25">
      <c r="B82" s="11" t="s">
        <v>148</v>
      </c>
      <c r="C82" s="12">
        <v>0.53296605651323969</v>
      </c>
      <c r="D82" s="13">
        <v>0.49895639338021719</v>
      </c>
      <c r="E82" s="14">
        <v>5627</v>
      </c>
      <c r="F82" s="131">
        <v>0</v>
      </c>
      <c r="G82" s="83"/>
      <c r="H82" s="11" t="s">
        <v>148</v>
      </c>
      <c r="I82" s="138">
        <v>-5.6360381255283525E-2</v>
      </c>
      <c r="J82" s="4"/>
      <c r="K82" s="89">
        <f t="shared" si="2"/>
        <v>-5.2754532186170766E-2</v>
      </c>
      <c r="L82" s="89">
        <f t="shared" si="3"/>
        <v>6.0201994682772493E-2</v>
      </c>
    </row>
    <row r="83" spans="2:12" x14ac:dyDescent="0.25">
      <c r="B83" s="11" t="s">
        <v>149</v>
      </c>
      <c r="C83" s="12">
        <v>1.7593744446419052E-2</v>
      </c>
      <c r="D83" s="13">
        <v>0.13148108915006293</v>
      </c>
      <c r="E83" s="14">
        <v>5627</v>
      </c>
      <c r="F83" s="131">
        <v>0</v>
      </c>
      <c r="G83" s="83"/>
      <c r="H83" s="11" t="s">
        <v>149</v>
      </c>
      <c r="I83" s="138">
        <v>-8.5105205172321535E-3</v>
      </c>
      <c r="J83" s="4"/>
      <c r="K83" s="89">
        <f t="shared" si="2"/>
        <v>-6.3589286095763711E-2</v>
      </c>
      <c r="L83" s="89">
        <f t="shared" si="3"/>
        <v>1.1388095737121216E-3</v>
      </c>
    </row>
    <row r="84" spans="2:12" x14ac:dyDescent="0.25">
      <c r="B84" s="11" t="s">
        <v>150</v>
      </c>
      <c r="C84" s="12">
        <v>5.3314377110360764E-4</v>
      </c>
      <c r="D84" s="13">
        <v>2.3085801752762678E-2</v>
      </c>
      <c r="E84" s="14">
        <v>5627</v>
      </c>
      <c r="F84" s="131">
        <v>0</v>
      </c>
      <c r="G84" s="83"/>
      <c r="H84" s="11" t="s">
        <v>150</v>
      </c>
      <c r="I84" s="138">
        <v>1.2262312475544825E-4</v>
      </c>
      <c r="J84" s="4"/>
      <c r="K84" s="89">
        <f t="shared" ref="K84:K119" si="4">((1-C84)/D84)*I84</f>
        <v>5.3087932709820285E-3</v>
      </c>
      <c r="L84" s="89">
        <f t="shared" si="3"/>
        <v>-2.8318598529420493E-6</v>
      </c>
    </row>
    <row r="85" spans="2:12" x14ac:dyDescent="0.25">
      <c r="B85" s="11" t="s">
        <v>151</v>
      </c>
      <c r="C85" s="12">
        <v>6.5754398436111607E-3</v>
      </c>
      <c r="D85" s="13">
        <v>8.0829230533707608E-2</v>
      </c>
      <c r="E85" s="14">
        <v>5627</v>
      </c>
      <c r="F85" s="131">
        <v>0</v>
      </c>
      <c r="G85" s="83"/>
      <c r="H85" s="11" t="s">
        <v>151</v>
      </c>
      <c r="I85" s="138">
        <v>-4.6012547354860938E-3</v>
      </c>
      <c r="J85" s="4"/>
      <c r="K85" s="89">
        <f t="shared" si="4"/>
        <v>-5.6551317284426757E-2</v>
      </c>
      <c r="L85" s="89">
        <f t="shared" si="3"/>
        <v>3.7431104463752951E-4</v>
      </c>
    </row>
    <row r="86" spans="2:12" x14ac:dyDescent="0.25">
      <c r="B86" s="11" t="s">
        <v>152</v>
      </c>
      <c r="C86" s="12">
        <v>3.0211480362537764E-3</v>
      </c>
      <c r="D86" s="13">
        <v>5.4886756835922888E-2</v>
      </c>
      <c r="E86" s="14">
        <v>5627</v>
      </c>
      <c r="F86" s="131">
        <v>0</v>
      </c>
      <c r="G86" s="83"/>
      <c r="H86" s="11" t="s">
        <v>152</v>
      </c>
      <c r="I86" s="138">
        <v>2.9963222283177163E-3</v>
      </c>
      <c r="J86" s="4"/>
      <c r="K86" s="89">
        <f t="shared" si="4"/>
        <v>5.4426059536214197E-2</v>
      </c>
      <c r="L86" s="89">
        <f t="shared" si="3"/>
        <v>-1.6492745314004303E-4</v>
      </c>
    </row>
    <row r="87" spans="2:12" x14ac:dyDescent="0.25">
      <c r="B87" s="11" t="s">
        <v>153</v>
      </c>
      <c r="C87" s="12">
        <v>5.3314377110360764E-4</v>
      </c>
      <c r="D87" s="13">
        <v>2.3085801752762643E-2</v>
      </c>
      <c r="E87" s="14">
        <v>5627</v>
      </c>
      <c r="F87" s="131">
        <v>0</v>
      </c>
      <c r="G87" s="83"/>
      <c r="H87" s="11" t="s">
        <v>153</v>
      </c>
      <c r="I87" s="138">
        <v>-6.2911947117057774E-4</v>
      </c>
      <c r="J87" s="4"/>
      <c r="K87" s="89">
        <f t="shared" si="4"/>
        <v>-2.723683009917546E-2</v>
      </c>
      <c r="L87" s="89">
        <f t="shared" si="3"/>
        <v>1.4528892300413652E-5</v>
      </c>
    </row>
    <row r="88" spans="2:12" x14ac:dyDescent="0.25">
      <c r="B88" s="11" t="s">
        <v>154</v>
      </c>
      <c r="C88" s="12">
        <v>7.3396125821929975E-2</v>
      </c>
      <c r="D88" s="13">
        <v>0.26080878608671471</v>
      </c>
      <c r="E88" s="14">
        <v>5627</v>
      </c>
      <c r="F88" s="131">
        <v>0</v>
      </c>
      <c r="G88" s="83"/>
      <c r="H88" s="11" t="s">
        <v>154</v>
      </c>
      <c r="I88" s="138">
        <v>6.176976980350124E-2</v>
      </c>
      <c r="J88" s="4"/>
      <c r="K88" s="89">
        <f t="shared" si="4"/>
        <v>0.21945621106484398</v>
      </c>
      <c r="L88" s="89">
        <f t="shared" si="3"/>
        <v>-1.7383086914035398E-2</v>
      </c>
    </row>
    <row r="89" spans="2:12" x14ac:dyDescent="0.25">
      <c r="B89" s="11" t="s">
        <v>155</v>
      </c>
      <c r="C89" s="12">
        <v>0.35223031810911676</v>
      </c>
      <c r="D89" s="13">
        <v>0.47770773116463294</v>
      </c>
      <c r="E89" s="14">
        <v>5627</v>
      </c>
      <c r="F89" s="131">
        <v>0</v>
      </c>
      <c r="G89" s="83"/>
      <c r="H89" s="11" t="s">
        <v>155</v>
      </c>
      <c r="I89" s="138">
        <v>2.8728880865494893E-2</v>
      </c>
      <c r="J89" s="4"/>
      <c r="K89" s="89">
        <f t="shared" si="4"/>
        <v>3.8956242081226083E-2</v>
      </c>
      <c r="L89" s="89">
        <f t="shared" si="3"/>
        <v>-2.1182790618652973E-2</v>
      </c>
    </row>
    <row r="90" spans="2:12" x14ac:dyDescent="0.25">
      <c r="B90" s="11" t="s">
        <v>156</v>
      </c>
      <c r="C90" s="12">
        <v>1.2617735916118714E-2</v>
      </c>
      <c r="D90" s="13">
        <v>0.11162769867881116</v>
      </c>
      <c r="E90" s="14">
        <v>5627</v>
      </c>
      <c r="F90" s="131">
        <v>0</v>
      </c>
      <c r="G90" s="83"/>
      <c r="H90" s="11" t="s">
        <v>156</v>
      </c>
      <c r="I90" s="138">
        <v>-3.4629447369434749E-3</v>
      </c>
      <c r="J90" s="4"/>
      <c r="K90" s="89">
        <f t="shared" si="4"/>
        <v>-3.0630840331116144E-2</v>
      </c>
      <c r="L90" s="89">
        <f t="shared" si="3"/>
        <v>3.9143082496566708E-4</v>
      </c>
    </row>
    <row r="91" spans="2:12" x14ac:dyDescent="0.25">
      <c r="B91" s="11" t="s">
        <v>157</v>
      </c>
      <c r="C91" s="12">
        <v>5.3314377110360764E-4</v>
      </c>
      <c r="D91" s="13">
        <v>2.308580175276315E-2</v>
      </c>
      <c r="E91" s="14">
        <v>5627</v>
      </c>
      <c r="F91" s="131">
        <v>0</v>
      </c>
      <c r="G91" s="83"/>
      <c r="H91" s="11" t="s">
        <v>157</v>
      </c>
      <c r="I91" s="138">
        <v>5.1758164028025604E-4</v>
      </c>
      <c r="J91" s="4"/>
      <c r="K91" s="89">
        <f t="shared" si="4"/>
        <v>2.2407958813506941E-2</v>
      </c>
      <c r="L91" s="89">
        <f t="shared" si="3"/>
        <v>-1.1953036351443959E-5</v>
      </c>
    </row>
    <row r="92" spans="2:12" x14ac:dyDescent="0.25">
      <c r="B92" s="11" t="s">
        <v>158</v>
      </c>
      <c r="C92" s="12">
        <v>1.4217167229429537E-3</v>
      </c>
      <c r="D92" s="13">
        <v>3.7682194600932327E-2</v>
      </c>
      <c r="E92" s="14">
        <v>5627</v>
      </c>
      <c r="F92" s="131">
        <v>0</v>
      </c>
      <c r="G92" s="83"/>
      <c r="H92" s="11" t="s">
        <v>158</v>
      </c>
      <c r="I92" s="138">
        <v>-9.7687173083278278E-4</v>
      </c>
      <c r="J92" s="4"/>
      <c r="K92" s="89">
        <f t="shared" si="4"/>
        <v>-2.5887104142622106E-2</v>
      </c>
      <c r="L92" s="89">
        <f t="shared" si="3"/>
        <v>3.6856528410923091E-5</v>
      </c>
    </row>
    <row r="93" spans="2:12" x14ac:dyDescent="0.25">
      <c r="B93" s="11" t="s">
        <v>159</v>
      </c>
      <c r="C93" s="12">
        <v>5.0115514483739118E-2</v>
      </c>
      <c r="D93" s="13">
        <v>0.21820268355799355</v>
      </c>
      <c r="E93" s="14">
        <v>5627</v>
      </c>
      <c r="F93" s="131">
        <v>0</v>
      </c>
      <c r="G93" s="83"/>
      <c r="H93" s="11" t="s">
        <v>159</v>
      </c>
      <c r="I93" s="138">
        <v>-1.8014135258061208E-2</v>
      </c>
      <c r="J93" s="4"/>
      <c r="K93" s="89">
        <f t="shared" si="4"/>
        <v>-7.8419510349770655E-2</v>
      </c>
      <c r="L93" s="89">
        <f t="shared" si="3"/>
        <v>4.1373810886127836E-3</v>
      </c>
    </row>
    <row r="94" spans="2:12" x14ac:dyDescent="0.25">
      <c r="B94" s="11" t="s">
        <v>160</v>
      </c>
      <c r="C94" s="12">
        <v>0.24275813044250932</v>
      </c>
      <c r="D94" s="13">
        <v>0.42878817034274558</v>
      </c>
      <c r="E94" s="14">
        <v>5627</v>
      </c>
      <c r="F94" s="131">
        <v>0</v>
      </c>
      <c r="G94" s="83"/>
      <c r="H94" s="11" t="s">
        <v>160</v>
      </c>
      <c r="I94" s="138">
        <v>-2.9118677091351571E-2</v>
      </c>
      <c r="J94" s="4"/>
      <c r="K94" s="89">
        <f t="shared" si="4"/>
        <v>-5.1423716895152891E-2</v>
      </c>
      <c r="L94" s="89">
        <f t="shared" si="3"/>
        <v>1.6485519192391183E-2</v>
      </c>
    </row>
    <row r="95" spans="2:12" x14ac:dyDescent="0.25">
      <c r="B95" s="11" t="s">
        <v>161</v>
      </c>
      <c r="C95" s="12">
        <v>1.4217167229429535E-2</v>
      </c>
      <c r="D95" s="13">
        <v>0.11839565239100852</v>
      </c>
      <c r="E95" s="14">
        <v>5627</v>
      </c>
      <c r="F95" s="131">
        <v>0</v>
      </c>
      <c r="G95" s="83"/>
      <c r="H95" s="11" t="s">
        <v>161</v>
      </c>
      <c r="I95" s="138">
        <v>-6.1344806260481702E-3</v>
      </c>
      <c r="J95" s="4"/>
      <c r="K95" s="89">
        <f t="shared" si="4"/>
        <v>-5.107675465270043E-2</v>
      </c>
      <c r="L95" s="89">
        <f t="shared" si="3"/>
        <v>7.3663969212475831E-4</v>
      </c>
    </row>
    <row r="96" spans="2:12" x14ac:dyDescent="0.25">
      <c r="B96" s="11" t="s">
        <v>162</v>
      </c>
      <c r="C96" s="12">
        <v>1.2262306735382976E-2</v>
      </c>
      <c r="D96" s="13">
        <v>0.11006405144467324</v>
      </c>
      <c r="E96" s="14">
        <v>5627</v>
      </c>
      <c r="F96" s="131">
        <v>0</v>
      </c>
      <c r="G96" s="83"/>
      <c r="H96" s="11" t="s">
        <v>162</v>
      </c>
      <c r="I96" s="138">
        <v>-6.4668003416325824E-3</v>
      </c>
      <c r="J96" s="4"/>
      <c r="K96" s="89">
        <f t="shared" si="4"/>
        <v>-5.8034411494091338E-2</v>
      </c>
      <c r="L96" s="89">
        <f t="shared" si="3"/>
        <v>7.2047038378774786E-4</v>
      </c>
    </row>
    <row r="97" spans="2:13" x14ac:dyDescent="0.25">
      <c r="B97" s="11" t="s">
        <v>163</v>
      </c>
      <c r="C97" s="12">
        <v>2.203660920561578E-2</v>
      </c>
      <c r="D97" s="13">
        <v>0.14681562473968848</v>
      </c>
      <c r="E97" s="14">
        <v>5627</v>
      </c>
      <c r="F97" s="131">
        <v>0</v>
      </c>
      <c r="G97" s="83"/>
      <c r="H97" s="11" t="s">
        <v>163</v>
      </c>
      <c r="I97" s="138">
        <v>-7.6023117240348677E-4</v>
      </c>
      <c r="J97" s="4"/>
      <c r="K97" s="89">
        <f t="shared" si="4"/>
        <v>-5.0640267782773706E-3</v>
      </c>
      <c r="L97" s="89">
        <f t="shared" si="3"/>
        <v>1.1410854452233216E-4</v>
      </c>
    </row>
    <row r="98" spans="2:13" x14ac:dyDescent="0.25">
      <c r="B98" s="11" t="s">
        <v>164</v>
      </c>
      <c r="C98" s="12">
        <v>1.4039452639061667E-2</v>
      </c>
      <c r="D98" s="13">
        <v>0.11766395723768536</v>
      </c>
      <c r="E98" s="14">
        <v>5627</v>
      </c>
      <c r="F98" s="131">
        <v>0</v>
      </c>
      <c r="G98" s="83"/>
      <c r="H98" s="11" t="s">
        <v>164</v>
      </c>
      <c r="I98" s="138">
        <v>-4.1444859801192408E-3</v>
      </c>
      <c r="J98" s="4"/>
      <c r="K98" s="89">
        <f t="shared" si="4"/>
        <v>-3.4728558867297241E-2</v>
      </c>
      <c r="L98" s="89">
        <f t="shared" si="3"/>
        <v>4.9451264428920013E-4</v>
      </c>
    </row>
    <row r="99" spans="2:13" x14ac:dyDescent="0.25">
      <c r="B99" s="11" t="s">
        <v>165</v>
      </c>
      <c r="C99" s="12">
        <v>0.4432201883774658</v>
      </c>
      <c r="D99" s="13">
        <v>0.49680973872545336</v>
      </c>
      <c r="E99" s="14">
        <v>5627</v>
      </c>
      <c r="F99" s="131">
        <v>0</v>
      </c>
      <c r="G99" s="83"/>
      <c r="H99" s="11" t="s">
        <v>165</v>
      </c>
      <c r="I99" s="138">
        <v>-1.4359201648499922E-3</v>
      </c>
      <c r="J99" s="4"/>
      <c r="K99" s="89">
        <f t="shared" si="4"/>
        <v>-1.6092505773764455E-3</v>
      </c>
      <c r="L99" s="89">
        <f t="shared" si="3"/>
        <v>1.2810312607650354E-3</v>
      </c>
    </row>
    <row r="100" spans="2:13" x14ac:dyDescent="0.25">
      <c r="B100" s="11" t="s">
        <v>166</v>
      </c>
      <c r="C100" s="12">
        <v>5.7934956459925357E-2</v>
      </c>
      <c r="D100" s="13">
        <v>0.23364117445182406</v>
      </c>
      <c r="E100" s="14">
        <v>5627</v>
      </c>
      <c r="F100" s="131">
        <v>0</v>
      </c>
      <c r="G100" s="83"/>
      <c r="H100" s="11" t="s">
        <v>166</v>
      </c>
      <c r="I100" s="138">
        <v>-6.3868203315006417E-3</v>
      </c>
      <c r="J100" s="4"/>
      <c r="K100" s="89">
        <f t="shared" si="4"/>
        <v>-2.5752310943456702E-2</v>
      </c>
      <c r="L100" s="89">
        <f t="shared" si="3"/>
        <v>1.5837112559077317E-3</v>
      </c>
    </row>
    <row r="101" spans="2:13" x14ac:dyDescent="0.25">
      <c r="B101" s="11" t="s">
        <v>167</v>
      </c>
      <c r="C101" s="12">
        <v>7.6417273858183756E-3</v>
      </c>
      <c r="D101" s="13">
        <v>8.7090064281486662E-2</v>
      </c>
      <c r="E101" s="14">
        <v>5627</v>
      </c>
      <c r="F101" s="131">
        <v>0</v>
      </c>
      <c r="G101" s="83"/>
      <c r="H101" s="11" t="s">
        <v>167</v>
      </c>
      <c r="I101" s="138">
        <v>2.0422705514650273E-2</v>
      </c>
      <c r="J101" s="4"/>
      <c r="K101" s="89">
        <f t="shared" si="4"/>
        <v>0.23270898849175251</v>
      </c>
      <c r="L101" s="89">
        <f t="shared" si="3"/>
        <v>-1.7919925689730226E-3</v>
      </c>
    </row>
    <row r="102" spans="2:13" x14ac:dyDescent="0.25">
      <c r="B102" s="11" t="s">
        <v>168</v>
      </c>
      <c r="C102" s="12">
        <v>2.3102896747822996E-3</v>
      </c>
      <c r="D102" s="13">
        <v>4.8014184704652477E-2</v>
      </c>
      <c r="E102" s="14">
        <v>5627</v>
      </c>
      <c r="F102" s="131">
        <v>0</v>
      </c>
      <c r="G102" s="83"/>
      <c r="H102" s="11" t="s">
        <v>168</v>
      </c>
      <c r="I102" s="138">
        <v>9.4397514203192028E-3</v>
      </c>
      <c r="J102" s="4"/>
      <c r="K102" s="89">
        <f t="shared" si="4"/>
        <v>0.19614917795673301</v>
      </c>
      <c r="L102" s="89">
        <f t="shared" si="3"/>
        <v>-4.542107790234288E-4</v>
      </c>
    </row>
    <row r="103" spans="2:13" x14ac:dyDescent="0.25">
      <c r="B103" s="11" t="s">
        <v>169</v>
      </c>
      <c r="C103" s="12">
        <v>0.11373733783543628</v>
      </c>
      <c r="D103" s="13">
        <v>0.31752019280318083</v>
      </c>
      <c r="E103" s="14">
        <v>5627</v>
      </c>
      <c r="F103" s="131">
        <v>0</v>
      </c>
      <c r="G103" s="83"/>
      <c r="H103" s="11" t="s">
        <v>169</v>
      </c>
      <c r="I103" s="138">
        <v>5.9798299731601008E-2</v>
      </c>
      <c r="J103" s="4"/>
      <c r="K103" s="89">
        <f t="shared" si="4"/>
        <v>0.16690907071190311</v>
      </c>
      <c r="L103" s="89">
        <f t="shared" si="3"/>
        <v>-2.1420053189416081E-2</v>
      </c>
    </row>
    <row r="104" spans="2:13" x14ac:dyDescent="0.25">
      <c r="B104" s="11" t="s">
        <v>170</v>
      </c>
      <c r="C104" s="12">
        <v>7.2862982050826376E-3</v>
      </c>
      <c r="D104" s="13">
        <v>8.5055827188033339E-2</v>
      </c>
      <c r="E104" s="14">
        <v>5627</v>
      </c>
      <c r="F104" s="131">
        <v>0</v>
      </c>
      <c r="G104" s="83"/>
      <c r="H104" s="11" t="s">
        <v>170</v>
      </c>
      <c r="I104" s="138">
        <v>2.1672847068781929E-3</v>
      </c>
      <c r="J104" s="4"/>
      <c r="K104" s="89">
        <f t="shared" si="4"/>
        <v>2.5295071429406551E-2</v>
      </c>
      <c r="L104" s="89">
        <f t="shared" si="3"/>
        <v>-1.8566020920259018E-4</v>
      </c>
    </row>
    <row r="105" spans="2:13" x14ac:dyDescent="0.25">
      <c r="B105" s="11" t="s">
        <v>171</v>
      </c>
      <c r="C105" s="12">
        <v>1.101830460280789E-2</v>
      </c>
      <c r="D105" s="13">
        <v>0.10439750212096863</v>
      </c>
      <c r="E105" s="14">
        <v>5627</v>
      </c>
      <c r="F105" s="131">
        <v>0</v>
      </c>
      <c r="G105" s="83"/>
      <c r="H105" s="11" t="s">
        <v>171</v>
      </c>
      <c r="I105" s="138">
        <v>-6.7735827261725902E-3</v>
      </c>
      <c r="J105" s="4"/>
      <c r="K105" s="89">
        <f t="shared" si="4"/>
        <v>-6.416771658656184E-2</v>
      </c>
      <c r="L105" s="89">
        <f t="shared" si="3"/>
        <v>7.1489639323752622E-4</v>
      </c>
    </row>
    <row r="106" spans="2:13" x14ac:dyDescent="0.25">
      <c r="B106" s="11" t="s">
        <v>172</v>
      </c>
      <c r="C106" s="12">
        <v>0.15603341034298915</v>
      </c>
      <c r="D106" s="13">
        <v>0.36291926382887013</v>
      </c>
      <c r="E106" s="14">
        <v>5627</v>
      </c>
      <c r="F106" s="131">
        <v>0</v>
      </c>
      <c r="G106" s="83"/>
      <c r="H106" s="11" t="s">
        <v>172</v>
      </c>
      <c r="I106" s="138">
        <v>-2.3024967466937992E-2</v>
      </c>
      <c r="J106" s="4"/>
      <c r="K106" s="89">
        <f t="shared" si="4"/>
        <v>-5.3544424908781731E-2</v>
      </c>
      <c r="L106" s="89">
        <f t="shared" si="3"/>
        <v>9.8993482985702992E-3</v>
      </c>
    </row>
    <row r="107" spans="2:13" x14ac:dyDescent="0.25">
      <c r="B107" s="11" t="s">
        <v>173</v>
      </c>
      <c r="C107" s="12">
        <v>3.9274924471299093E-2</v>
      </c>
      <c r="D107" s="13">
        <v>0.19426556969734898</v>
      </c>
      <c r="E107" s="14">
        <v>5627</v>
      </c>
      <c r="F107" s="131">
        <v>0</v>
      </c>
      <c r="G107" s="83"/>
      <c r="H107" s="11" t="s">
        <v>173</v>
      </c>
      <c r="I107" s="138">
        <v>-1.4039640410655743E-2</v>
      </c>
      <c r="J107" s="4"/>
      <c r="K107" s="89">
        <f t="shared" si="4"/>
        <v>-6.9431935957239815E-2</v>
      </c>
      <c r="L107" s="89">
        <f t="shared" si="3"/>
        <v>2.8384124762393633E-3</v>
      </c>
    </row>
    <row r="108" spans="2:13" x14ac:dyDescent="0.25">
      <c r="B108" s="11" t="s">
        <v>174</v>
      </c>
      <c r="C108" s="12">
        <v>0.18766660742846988</v>
      </c>
      <c r="D108" s="13">
        <v>0.39048040784123156</v>
      </c>
      <c r="E108" s="14">
        <v>5627</v>
      </c>
      <c r="F108" s="131">
        <v>0</v>
      </c>
      <c r="G108" s="83"/>
      <c r="H108" s="11" t="s">
        <v>174</v>
      </c>
      <c r="I108" s="138">
        <v>-1.9879893084198914E-2</v>
      </c>
      <c r="J108" s="4"/>
      <c r="K108" s="89">
        <f t="shared" si="4"/>
        <v>-4.135700708347137E-2</v>
      </c>
      <c r="L108" s="89">
        <f t="shared" si="3"/>
        <v>9.5543643579404439E-3</v>
      </c>
    </row>
    <row r="109" spans="2:13" x14ac:dyDescent="0.25">
      <c r="B109" s="11" t="s">
        <v>175</v>
      </c>
      <c r="C109" s="12">
        <v>2.8612049049226942E-2</v>
      </c>
      <c r="D109" s="13">
        <v>0.16672834152901841</v>
      </c>
      <c r="E109" s="14">
        <v>5627</v>
      </c>
      <c r="F109" s="131">
        <v>0</v>
      </c>
      <c r="G109" s="83"/>
      <c r="H109" s="11" t="s">
        <v>175</v>
      </c>
      <c r="I109" s="138">
        <v>-9.6101579241278327E-3</v>
      </c>
      <c r="J109" s="4"/>
      <c r="K109" s="89">
        <f t="shared" si="4"/>
        <v>-5.5990430472836653E-2</v>
      </c>
      <c r="L109" s="89">
        <f t="shared" si="3"/>
        <v>1.6491875788742596E-3</v>
      </c>
      <c r="M109" s="3"/>
    </row>
    <row r="110" spans="2:13" x14ac:dyDescent="0.25">
      <c r="B110" s="11" t="s">
        <v>176</v>
      </c>
      <c r="C110" s="12">
        <v>5.8645814821396839E-3</v>
      </c>
      <c r="D110" s="13">
        <v>7.6362454516904946E-2</v>
      </c>
      <c r="E110" s="14">
        <v>5627</v>
      </c>
      <c r="F110" s="131">
        <v>0</v>
      </c>
      <c r="G110" s="83"/>
      <c r="H110" s="11" t="s">
        <v>176</v>
      </c>
      <c r="I110" s="138">
        <v>-3.9345308300633318E-3</v>
      </c>
      <c r="J110" s="4"/>
      <c r="K110" s="89">
        <f t="shared" si="4"/>
        <v>-5.1222246301034301E-2</v>
      </c>
      <c r="L110" s="89">
        <f t="shared" si="3"/>
        <v>3.0216913263034185E-4</v>
      </c>
    </row>
    <row r="111" spans="2:13" x14ac:dyDescent="0.25">
      <c r="B111" s="11" t="s">
        <v>177</v>
      </c>
      <c r="C111" s="12">
        <v>6.5398969255375861E-2</v>
      </c>
      <c r="D111" s="13">
        <v>0.24725049700188703</v>
      </c>
      <c r="E111" s="14">
        <v>5627</v>
      </c>
      <c r="F111" s="131">
        <v>0</v>
      </c>
      <c r="G111" s="83"/>
      <c r="H111" s="11" t="s">
        <v>177</v>
      </c>
      <c r="I111" s="138">
        <v>-1.6221294034019701E-2</v>
      </c>
      <c r="J111" s="4"/>
      <c r="K111" s="89">
        <f t="shared" si="4"/>
        <v>-6.1316107785582045E-2</v>
      </c>
      <c r="L111" s="89">
        <f t="shared" si="3"/>
        <v>4.2906118397212758E-3</v>
      </c>
    </row>
    <row r="112" spans="2:13" x14ac:dyDescent="0.25">
      <c r="B112" s="11" t="s">
        <v>178</v>
      </c>
      <c r="C112" s="12">
        <v>0.26586102719033233</v>
      </c>
      <c r="D112" s="13">
        <v>0.44182986965864729</v>
      </c>
      <c r="E112" s="14">
        <v>5627</v>
      </c>
      <c r="F112" s="131">
        <v>0</v>
      </c>
      <c r="G112" s="83"/>
      <c r="H112" s="11" t="s">
        <v>178</v>
      </c>
      <c r="I112" s="138">
        <v>7.2960338050898382E-2</v>
      </c>
      <c r="J112" s="4"/>
      <c r="K112" s="89">
        <f t="shared" si="4"/>
        <v>0.12122998310167403</v>
      </c>
      <c r="L112" s="89">
        <f t="shared" si="3"/>
        <v>-4.3902216102663844E-2</v>
      </c>
    </row>
    <row r="113" spans="2:13" x14ac:dyDescent="0.25">
      <c r="B113" s="11" t="s">
        <v>179</v>
      </c>
      <c r="C113" s="12">
        <v>2.488004265150169E-3</v>
      </c>
      <c r="D113" s="13">
        <v>4.982223632976069E-2</v>
      </c>
      <c r="E113" s="14">
        <v>5627</v>
      </c>
      <c r="F113" s="131">
        <v>0</v>
      </c>
      <c r="G113" s="83"/>
      <c r="H113" s="11" t="s">
        <v>179</v>
      </c>
      <c r="I113" s="138">
        <v>4.3419401047130384E-3</v>
      </c>
      <c r="J113" s="4"/>
      <c r="K113" s="89">
        <f t="shared" si="4"/>
        <v>8.6931813147583165E-2</v>
      </c>
      <c r="L113" s="89">
        <f t="shared" si="3"/>
        <v>-2.1682618636489654E-4</v>
      </c>
    </row>
    <row r="114" spans="2:13" x14ac:dyDescent="0.25">
      <c r="B114" s="11" t="s">
        <v>180</v>
      </c>
      <c r="C114" s="12">
        <v>3.0566909543273502E-2</v>
      </c>
      <c r="D114" s="13">
        <v>0.17215644240329342</v>
      </c>
      <c r="E114" s="14">
        <v>5627</v>
      </c>
      <c r="F114" s="131">
        <v>0</v>
      </c>
      <c r="G114" s="83"/>
      <c r="H114" s="11" t="s">
        <v>180</v>
      </c>
      <c r="I114" s="138">
        <v>5.0500478589037157E-3</v>
      </c>
      <c r="J114" s="4"/>
      <c r="K114" s="89">
        <f t="shared" si="4"/>
        <v>2.843741096451554E-2</v>
      </c>
      <c r="L114" s="89">
        <f t="shared" si="3"/>
        <v>-8.9665163811121409E-4</v>
      </c>
    </row>
    <row r="115" spans="2:13" x14ac:dyDescent="0.25">
      <c r="B115" s="11" t="s">
        <v>181</v>
      </c>
      <c r="C115" s="12">
        <v>1.9904034121201352E-2</v>
      </c>
      <c r="D115" s="13">
        <v>0.13968296601624069</v>
      </c>
      <c r="E115" s="14">
        <v>5627</v>
      </c>
      <c r="F115" s="131">
        <v>0</v>
      </c>
      <c r="G115" s="83"/>
      <c r="H115" s="11" t="s">
        <v>181</v>
      </c>
      <c r="I115" s="138">
        <v>1.5544550797321269E-2</v>
      </c>
      <c r="J115" s="4"/>
      <c r="K115" s="89">
        <f t="shared" si="4"/>
        <v>0.10906950190391343</v>
      </c>
      <c r="L115" s="89">
        <f t="shared" si="3"/>
        <v>-2.2150107367612517E-3</v>
      </c>
    </row>
    <row r="116" spans="2:13" x14ac:dyDescent="0.25">
      <c r="B116" s="11" t="s">
        <v>182</v>
      </c>
      <c r="C116" s="12">
        <v>0.19068775546472366</v>
      </c>
      <c r="D116" s="13">
        <v>0.3928783096911686</v>
      </c>
      <c r="E116" s="14">
        <v>5627</v>
      </c>
      <c r="F116" s="131">
        <v>0</v>
      </c>
      <c r="G116" s="83"/>
      <c r="H116" s="11" t="s">
        <v>182</v>
      </c>
      <c r="I116" s="138">
        <v>-2.6356800669339257E-2</v>
      </c>
      <c r="J116" s="4"/>
      <c r="K116" s="89">
        <f t="shared" si="4"/>
        <v>-5.4293863983581776E-2</v>
      </c>
      <c r="L116" s="89">
        <f t="shared" si="3"/>
        <v>1.2792559520066591E-2</v>
      </c>
    </row>
    <row r="117" spans="2:13" x14ac:dyDescent="0.25">
      <c r="B117" s="11" t="s">
        <v>183</v>
      </c>
      <c r="C117" s="12">
        <v>3.7320063977252533E-3</v>
      </c>
      <c r="D117" s="13">
        <v>6.0981467678476307E-2</v>
      </c>
      <c r="E117" s="14">
        <v>5627</v>
      </c>
      <c r="F117" s="131">
        <v>0</v>
      </c>
      <c r="G117" s="83"/>
      <c r="H117" s="11" t="s">
        <v>183</v>
      </c>
      <c r="I117" s="138">
        <v>-4.7805330814417258E-3</v>
      </c>
      <c r="J117" s="4"/>
      <c r="K117" s="89">
        <f t="shared" si="4"/>
        <v>-7.8100647339425427E-2</v>
      </c>
      <c r="L117" s="89">
        <f t="shared" si="3"/>
        <v>2.9256396613056257E-4</v>
      </c>
    </row>
    <row r="118" spans="2:13" x14ac:dyDescent="0.25">
      <c r="B118" s="11" t="s">
        <v>184</v>
      </c>
      <c r="C118" s="12">
        <v>3.9097209880931223E-3</v>
      </c>
      <c r="D118" s="13">
        <v>6.2410954894470301E-2</v>
      </c>
      <c r="E118" s="14">
        <v>5627</v>
      </c>
      <c r="F118" s="131">
        <v>0</v>
      </c>
      <c r="G118" s="83"/>
      <c r="H118" s="11" t="s">
        <v>184</v>
      </c>
      <c r="I118" s="138">
        <v>-1.3901237574607656E-3</v>
      </c>
      <c r="J118" s="4"/>
      <c r="K118" s="89">
        <f t="shared" si="4"/>
        <v>-2.2186629955774955E-2</v>
      </c>
      <c r="L118" s="89">
        <f t="shared" si="3"/>
        <v>8.7084006962899016E-5</v>
      </c>
    </row>
    <row r="119" spans="2:13" x14ac:dyDescent="0.25">
      <c r="B119" s="11" t="s">
        <v>49</v>
      </c>
      <c r="C119" s="12">
        <v>0.5885907232983828</v>
      </c>
      <c r="D119" s="13">
        <v>0.492132832964704</v>
      </c>
      <c r="E119" s="14">
        <v>5627</v>
      </c>
      <c r="F119" s="131">
        <v>0</v>
      </c>
      <c r="G119" s="83"/>
      <c r="H119" s="11" t="s">
        <v>49</v>
      </c>
      <c r="I119" s="138">
        <v>-6.0922211128804776E-2</v>
      </c>
      <c r="J119" s="4"/>
      <c r="K119" s="89">
        <f t="shared" si="4"/>
        <v>-5.0929263679837404E-2</v>
      </c>
      <c r="L119" s="89">
        <f t="shared" si="3"/>
        <v>7.2862946569166948E-2</v>
      </c>
    </row>
    <row r="120" spans="2:13" ht="15" thickBot="1" x14ac:dyDescent="0.3">
      <c r="B120" s="15" t="s">
        <v>50</v>
      </c>
      <c r="C120" s="16">
        <v>2.3607606184467747</v>
      </c>
      <c r="D120" s="17">
        <v>1.5771236054249891</v>
      </c>
      <c r="E120" s="18">
        <v>5627</v>
      </c>
      <c r="F120" s="132">
        <v>0</v>
      </c>
      <c r="G120" s="83"/>
      <c r="H120" s="15" t="s">
        <v>50</v>
      </c>
      <c r="I120" s="139">
        <v>-1.1791824557857749E-2</v>
      </c>
      <c r="J120" s="4"/>
      <c r="K120" s="89"/>
      <c r="L120" s="89"/>
      <c r="M120" s="90" t="str">
        <f>"((memsleep-"&amp;C120&amp;")/"&amp;D120&amp;")*("&amp;I120&amp;")"</f>
        <v>((memsleep-2.36076061844677)/1.57712360542499)*(-0.0117918245578577)</v>
      </c>
    </row>
    <row r="121" spans="2:13" ht="21" customHeight="1" thickTop="1" x14ac:dyDescent="0.25">
      <c r="B121" s="100" t="s">
        <v>46</v>
      </c>
      <c r="C121" s="100"/>
      <c r="D121" s="100"/>
      <c r="E121" s="100"/>
      <c r="F121" s="100"/>
      <c r="G121" s="83"/>
      <c r="H121" s="100" t="s">
        <v>7</v>
      </c>
      <c r="I121" s="100"/>
      <c r="J121" s="4"/>
    </row>
  </sheetData>
  <mergeCells count="7">
    <mergeCell ref="K5:L5"/>
    <mergeCell ref="B121:F121"/>
    <mergeCell ref="B5:F5"/>
    <mergeCell ref="B6"/>
    <mergeCell ref="H4:I4"/>
    <mergeCell ref="H5:H6"/>
    <mergeCell ref="H121:I121"/>
  </mergeCells>
  <pageMargins left="0.25" right="0.2" top="0.25" bottom="0.25" header="0.55000000000000004" footer="0.05"/>
  <pageSetup scale="50" fitToHeight="0" orientation="landscape" r:id="rId1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9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2.6640625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3</v>
      </c>
      <c r="B1" s="90" t="s">
        <v>78</v>
      </c>
    </row>
    <row r="4" spans="1:12" ht="15" thickBot="1" x14ac:dyDescent="0.3">
      <c r="H4" s="103" t="s">
        <v>6</v>
      </c>
      <c r="I4" s="103"/>
      <c r="J4" s="19"/>
    </row>
    <row r="5" spans="1:12" ht="15.6" thickTop="1" thickBot="1" x14ac:dyDescent="0.3">
      <c r="B5" s="103" t="s">
        <v>0</v>
      </c>
      <c r="C5" s="103"/>
      <c r="D5" s="103"/>
      <c r="E5" s="103"/>
      <c r="F5" s="19"/>
      <c r="G5" s="84"/>
      <c r="H5" s="146" t="s">
        <v>45</v>
      </c>
      <c r="I5" s="147" t="s">
        <v>4</v>
      </c>
      <c r="J5" s="19"/>
      <c r="K5" s="104" t="s">
        <v>8</v>
      </c>
      <c r="L5" s="104"/>
    </row>
    <row r="6" spans="1:12" ht="15.6" thickTop="1" thickBot="1" x14ac:dyDescent="0.3">
      <c r="B6" s="105" t="s">
        <v>45</v>
      </c>
      <c r="C6" s="20" t="s">
        <v>1</v>
      </c>
      <c r="D6" s="21" t="s">
        <v>29</v>
      </c>
      <c r="E6" s="140" t="s">
        <v>185</v>
      </c>
      <c r="F6" s="19"/>
      <c r="G6" s="85"/>
      <c r="H6" s="148"/>
      <c r="I6" s="149" t="s">
        <v>5</v>
      </c>
      <c r="J6" s="19"/>
      <c r="K6" s="1" t="s">
        <v>9</v>
      </c>
      <c r="L6" s="1" t="s">
        <v>10</v>
      </c>
    </row>
    <row r="7" spans="1:12" ht="15" thickTop="1" x14ac:dyDescent="0.25">
      <c r="B7" s="22" t="s">
        <v>79</v>
      </c>
      <c r="C7" s="23">
        <v>0.10672169811320754</v>
      </c>
      <c r="D7" s="24">
        <v>0.30885015855179437</v>
      </c>
      <c r="E7" s="141">
        <v>1696</v>
      </c>
      <c r="F7" s="19"/>
      <c r="G7" s="85"/>
      <c r="H7" s="22" t="s">
        <v>79</v>
      </c>
      <c r="I7" s="150">
        <v>2.9048803496750489E-2</v>
      </c>
      <c r="J7" s="19"/>
      <c r="K7" s="89">
        <f>((1-C7)/D7)*I7</f>
        <v>8.401700676177179E-2</v>
      </c>
      <c r="L7" s="89">
        <f>((0-C7)/D7)*I7</f>
        <v>-1.0037675395300788E-2</v>
      </c>
    </row>
    <row r="8" spans="1:12" x14ac:dyDescent="0.25">
      <c r="B8" s="25" t="s">
        <v>80</v>
      </c>
      <c r="C8" s="26">
        <v>0.40448113207547171</v>
      </c>
      <c r="D8" s="27">
        <v>0.49093610143376598</v>
      </c>
      <c r="E8" s="142">
        <v>1696</v>
      </c>
      <c r="F8" s="19"/>
      <c r="G8" s="85"/>
      <c r="H8" s="25" t="s">
        <v>80</v>
      </c>
      <c r="I8" s="151">
        <v>4.7021495372780976E-2</v>
      </c>
      <c r="J8" s="19"/>
      <c r="K8" s="89">
        <f t="shared" ref="K8:K18" si="0">((1-C8)/D8)*I8</f>
        <v>5.7038355115334394E-2</v>
      </c>
      <c r="L8" s="89">
        <f t="shared" ref="L8:L71" si="1">((0-C8)/D8)*I8</f>
        <v>-3.8740902583286538E-2</v>
      </c>
    </row>
    <row r="9" spans="1:12" x14ac:dyDescent="0.25">
      <c r="B9" s="25" t="s">
        <v>81</v>
      </c>
      <c r="C9" s="26">
        <v>7.841981132075472E-2</v>
      </c>
      <c r="D9" s="27">
        <v>0.26891036009528246</v>
      </c>
      <c r="E9" s="142">
        <v>1696</v>
      </c>
      <c r="F9" s="19"/>
      <c r="G9" s="85"/>
      <c r="H9" s="25" t="s">
        <v>81</v>
      </c>
      <c r="I9" s="151">
        <v>-1.2351983572751156E-2</v>
      </c>
      <c r="J9" s="19"/>
      <c r="K9" s="89">
        <f t="shared" si="0"/>
        <v>-4.2331367774397055E-2</v>
      </c>
      <c r="L9" s="89">
        <f t="shared" si="1"/>
        <v>3.6020933550830509E-3</v>
      </c>
    </row>
    <row r="10" spans="1:12" x14ac:dyDescent="0.25">
      <c r="B10" s="25" t="s">
        <v>82</v>
      </c>
      <c r="C10" s="26">
        <v>0.16804245283018868</v>
      </c>
      <c r="D10" s="27">
        <v>0.37401426072175603</v>
      </c>
      <c r="E10" s="142">
        <v>1696</v>
      </c>
      <c r="F10" s="19"/>
      <c r="G10" s="85"/>
      <c r="H10" s="25" t="s">
        <v>82</v>
      </c>
      <c r="I10" s="151">
        <v>-9.301207129467786E-3</v>
      </c>
      <c r="J10" s="19"/>
      <c r="K10" s="89">
        <f t="shared" si="0"/>
        <v>-2.0689610749647699E-2</v>
      </c>
      <c r="L10" s="89">
        <f t="shared" si="1"/>
        <v>4.1789787835929092E-3</v>
      </c>
    </row>
    <row r="11" spans="1:12" x14ac:dyDescent="0.25">
      <c r="B11" s="25" t="s">
        <v>83</v>
      </c>
      <c r="C11" s="26">
        <v>7.9599056603773588E-2</v>
      </c>
      <c r="D11" s="27">
        <v>0.27075130623511368</v>
      </c>
      <c r="E11" s="142">
        <v>1696</v>
      </c>
      <c r="F11" s="19"/>
      <c r="G11" s="85"/>
      <c r="H11" s="25" t="s">
        <v>83</v>
      </c>
      <c r="I11" s="151">
        <v>-1.8661392342384425E-2</v>
      </c>
      <c r="J11" s="19"/>
      <c r="K11" s="89">
        <f t="shared" si="0"/>
        <v>-6.3438154208211139E-2</v>
      </c>
      <c r="L11" s="89">
        <f t="shared" si="1"/>
        <v>5.4863233940477289E-3</v>
      </c>
    </row>
    <row r="12" spans="1:12" x14ac:dyDescent="0.25">
      <c r="B12" s="25" t="s">
        <v>84</v>
      </c>
      <c r="C12" s="26">
        <v>7.9599056603773588E-2</v>
      </c>
      <c r="D12" s="27">
        <v>0.27075130623511484</v>
      </c>
      <c r="E12" s="142">
        <v>1696</v>
      </c>
      <c r="F12" s="19"/>
      <c r="G12" s="85"/>
      <c r="H12" s="25" t="s">
        <v>84</v>
      </c>
      <c r="I12" s="151">
        <v>-3.4001557127181205E-2</v>
      </c>
      <c r="J12" s="19"/>
      <c r="K12" s="89">
        <f t="shared" si="0"/>
        <v>-0.11558601763354846</v>
      </c>
      <c r="L12" s="89">
        <f t="shared" si="1"/>
        <v>9.9962283027091887E-3</v>
      </c>
    </row>
    <row r="13" spans="1:12" x14ac:dyDescent="0.25">
      <c r="B13" s="25" t="s">
        <v>85</v>
      </c>
      <c r="C13" s="26">
        <v>2.6533018867924529E-2</v>
      </c>
      <c r="D13" s="27">
        <v>0.1607614883492037</v>
      </c>
      <c r="E13" s="142">
        <v>1696</v>
      </c>
      <c r="F13" s="19"/>
      <c r="G13" s="85"/>
      <c r="H13" s="25" t="s">
        <v>85</v>
      </c>
      <c r="I13" s="151">
        <v>-3.8374958190757667E-2</v>
      </c>
      <c r="J13" s="19"/>
      <c r="K13" s="89">
        <f t="shared" si="0"/>
        <v>-0.23237377984384353</v>
      </c>
      <c r="L13" s="89">
        <f t="shared" si="1"/>
        <v>6.333628160492405E-3</v>
      </c>
    </row>
    <row r="14" spans="1:12" x14ac:dyDescent="0.25">
      <c r="B14" s="25" t="s">
        <v>86</v>
      </c>
      <c r="C14" s="26">
        <v>5.89622641509434E-3</v>
      </c>
      <c r="D14" s="27">
        <v>7.6582759275177451E-2</v>
      </c>
      <c r="E14" s="142">
        <v>1696</v>
      </c>
      <c r="F14" s="19"/>
      <c r="G14" s="85"/>
      <c r="H14" s="25" t="s">
        <v>86</v>
      </c>
      <c r="I14" s="151">
        <v>2.0834963694701374E-3</v>
      </c>
      <c r="J14" s="19"/>
      <c r="K14" s="89">
        <f t="shared" si="0"/>
        <v>2.7045403204896668E-2</v>
      </c>
      <c r="L14" s="89">
        <f t="shared" si="1"/>
        <v>-1.6041164415715701E-4</v>
      </c>
    </row>
    <row r="15" spans="1:12" x14ac:dyDescent="0.25">
      <c r="B15" s="25" t="s">
        <v>87</v>
      </c>
      <c r="C15" s="26">
        <v>4.1273584905660377E-3</v>
      </c>
      <c r="D15" s="27">
        <v>6.4130713172515522E-2</v>
      </c>
      <c r="E15" s="142">
        <v>1696</v>
      </c>
      <c r="F15" s="19"/>
      <c r="G15" s="85"/>
      <c r="H15" s="25" t="s">
        <v>87</v>
      </c>
      <c r="I15" s="151">
        <v>-1.416961892978813E-2</v>
      </c>
      <c r="J15" s="19"/>
      <c r="K15" s="89">
        <f t="shared" si="0"/>
        <v>-0.2200370950940522</v>
      </c>
      <c r="L15" s="89">
        <f t="shared" si="1"/>
        <v>9.119358588859475E-4</v>
      </c>
    </row>
    <row r="16" spans="1:12" x14ac:dyDescent="0.25">
      <c r="B16" s="25" t="s">
        <v>88</v>
      </c>
      <c r="C16" s="26">
        <v>4.7169811320754715E-3</v>
      </c>
      <c r="D16" s="27">
        <v>6.8538317560384518E-2</v>
      </c>
      <c r="E16" s="142">
        <v>1696</v>
      </c>
      <c r="F16" s="19"/>
      <c r="G16" s="85"/>
      <c r="H16" s="25" t="s">
        <v>88</v>
      </c>
      <c r="I16" s="151">
        <v>-1.7813057493371292E-2</v>
      </c>
      <c r="J16" s="19"/>
      <c r="K16" s="89">
        <f t="shared" si="0"/>
        <v>-0.25867331251092679</v>
      </c>
      <c r="L16" s="89">
        <f t="shared" si="1"/>
        <v>1.225939869720032E-3</v>
      </c>
    </row>
    <row r="17" spans="2:12" x14ac:dyDescent="0.25">
      <c r="B17" s="25" t="s">
        <v>89</v>
      </c>
      <c r="C17" s="26">
        <v>7.0754716981132077E-3</v>
      </c>
      <c r="D17" s="27">
        <v>8.3842436645581428E-2</v>
      </c>
      <c r="E17" s="142">
        <v>1696</v>
      </c>
      <c r="F17" s="19"/>
      <c r="G17" s="85"/>
      <c r="H17" s="25" t="s">
        <v>89</v>
      </c>
      <c r="I17" s="151">
        <v>-1.0868487650446599E-3</v>
      </c>
      <c r="J17" s="19"/>
      <c r="K17" s="89">
        <f t="shared" si="0"/>
        <v>-1.2871271882629973E-2</v>
      </c>
      <c r="L17" s="89">
        <f t="shared" si="1"/>
        <v>9.171927707337273E-5</v>
      </c>
    </row>
    <row r="18" spans="2:12" x14ac:dyDescent="0.25">
      <c r="B18" s="25" t="s">
        <v>90</v>
      </c>
      <c r="C18" s="26">
        <v>1.7688679245283018E-2</v>
      </c>
      <c r="D18" s="27">
        <v>0.13185613779913752</v>
      </c>
      <c r="E18" s="142">
        <v>1696</v>
      </c>
      <c r="F18" s="19"/>
      <c r="G18" s="85"/>
      <c r="H18" s="25" t="s">
        <v>90</v>
      </c>
      <c r="I18" s="151">
        <v>-2.4943760603329946E-3</v>
      </c>
      <c r="J18" s="19"/>
      <c r="K18" s="89">
        <f t="shared" si="0"/>
        <v>-1.8582781834678298E-2</v>
      </c>
      <c r="L18" s="89">
        <f t="shared" si="1"/>
        <v>3.3462392259324674E-4</v>
      </c>
    </row>
    <row r="19" spans="2:12" ht="22.8" x14ac:dyDescent="0.25">
      <c r="B19" s="25" t="s">
        <v>91</v>
      </c>
      <c r="C19" s="26">
        <v>1.179245283018868E-2</v>
      </c>
      <c r="D19" s="27">
        <v>0.10798271177971781</v>
      </c>
      <c r="E19" s="142">
        <v>1696</v>
      </c>
      <c r="F19" s="19"/>
      <c r="G19" s="85"/>
      <c r="H19" s="25" t="s">
        <v>91</v>
      </c>
      <c r="I19" s="151">
        <v>-2.7058731830267385E-2</v>
      </c>
      <c r="J19" s="19"/>
      <c r="K19" s="89">
        <f>((1-C19)/D19)*I19</f>
        <v>-0.24762892661986924</v>
      </c>
      <c r="L19" s="89">
        <f t="shared" si="1"/>
        <v>2.954999124342115E-3</v>
      </c>
    </row>
    <row r="20" spans="2:12" x14ac:dyDescent="0.25">
      <c r="B20" s="25" t="s">
        <v>92</v>
      </c>
      <c r="C20" s="26">
        <v>1.7688679245283019E-3</v>
      </c>
      <c r="D20" s="27">
        <v>4.2033091305961834E-2</v>
      </c>
      <c r="E20" s="142">
        <v>1696</v>
      </c>
      <c r="F20" s="19"/>
      <c r="G20" s="85"/>
      <c r="H20" s="25" t="s">
        <v>92</v>
      </c>
      <c r="I20" s="151">
        <v>6.0732531917106229E-3</v>
      </c>
      <c r="J20" s="19"/>
      <c r="K20" s="89">
        <f t="shared" ref="K20:K58" si="2">((1-C20)/D20)*I20</f>
        <v>0.14423184735124112</v>
      </c>
      <c r="L20" s="89">
        <f t="shared" ref="L20:L58" si="3">((0-C20)/D20)*I20</f>
        <v>-2.5557917427863159E-4</v>
      </c>
    </row>
    <row r="21" spans="2:12" x14ac:dyDescent="0.25">
      <c r="B21" s="25" t="s">
        <v>93</v>
      </c>
      <c r="C21" s="26">
        <v>3.5377358490566039E-3</v>
      </c>
      <c r="D21" s="27">
        <v>5.9391077192553043E-2</v>
      </c>
      <c r="E21" s="142">
        <v>1696</v>
      </c>
      <c r="F21" s="19"/>
      <c r="G21" s="85"/>
      <c r="H21" s="25" t="s">
        <v>93</v>
      </c>
      <c r="I21" s="151">
        <v>3.8474863474806317E-3</v>
      </c>
      <c r="J21" s="19"/>
      <c r="K21" s="89">
        <f t="shared" si="2"/>
        <v>6.4553046321596572E-2</v>
      </c>
      <c r="L21" s="89">
        <f t="shared" si="3"/>
        <v>-2.2918241297608248E-4</v>
      </c>
    </row>
    <row r="22" spans="2:12" x14ac:dyDescent="0.25">
      <c r="B22" s="25" t="s">
        <v>94</v>
      </c>
      <c r="C22" s="26">
        <v>4.658018867924528E-2</v>
      </c>
      <c r="D22" s="27">
        <v>0.21080008437351713</v>
      </c>
      <c r="E22" s="142">
        <v>1696</v>
      </c>
      <c r="F22" s="19"/>
      <c r="G22" s="85"/>
      <c r="H22" s="25" t="s">
        <v>94</v>
      </c>
      <c r="I22" s="151">
        <v>3.390823864348564E-2</v>
      </c>
      <c r="J22" s="19"/>
      <c r="K22" s="89">
        <f t="shared" si="2"/>
        <v>0.15336230336799939</v>
      </c>
      <c r="L22" s="89">
        <f t="shared" si="3"/>
        <v>-7.4926542771007743E-3</v>
      </c>
    </row>
    <row r="23" spans="2:12" x14ac:dyDescent="0.25">
      <c r="B23" s="25" t="s">
        <v>95</v>
      </c>
      <c r="C23" s="26">
        <v>9.0212264150943397E-2</v>
      </c>
      <c r="D23" s="27">
        <v>0.28657011845873859</v>
      </c>
      <c r="E23" s="142">
        <v>1696</v>
      </c>
      <c r="F23" s="19"/>
      <c r="G23" s="85"/>
      <c r="H23" s="25" t="s">
        <v>95</v>
      </c>
      <c r="I23" s="151">
        <v>4.0482372060150727E-2</v>
      </c>
      <c r="J23" s="19"/>
      <c r="K23" s="89">
        <f t="shared" si="2"/>
        <v>0.12852130507007697</v>
      </c>
      <c r="L23" s="89">
        <f t="shared" si="3"/>
        <v>-1.2743849433390653E-2</v>
      </c>
    </row>
    <row r="24" spans="2:12" ht="22.8" x14ac:dyDescent="0.25">
      <c r="B24" s="25" t="s">
        <v>96</v>
      </c>
      <c r="C24" s="26">
        <v>4.7759433962264154E-2</v>
      </c>
      <c r="D24" s="27">
        <v>0.2133197163552254</v>
      </c>
      <c r="E24" s="142">
        <v>1696</v>
      </c>
      <c r="F24" s="19"/>
      <c r="G24" s="85"/>
      <c r="H24" s="25" t="s">
        <v>96</v>
      </c>
      <c r="I24" s="151">
        <v>2.1704393371516199E-2</v>
      </c>
      <c r="J24" s="19"/>
      <c r="K24" s="89">
        <f t="shared" si="2"/>
        <v>9.6886514677254301E-2</v>
      </c>
      <c r="L24" s="89">
        <f t="shared" si="3"/>
        <v>-4.8593236463514537E-3</v>
      </c>
    </row>
    <row r="25" spans="2:12" ht="22.8" x14ac:dyDescent="0.25">
      <c r="B25" s="25" t="s">
        <v>97</v>
      </c>
      <c r="C25" s="26">
        <v>4.7169811320754715E-3</v>
      </c>
      <c r="D25" s="27">
        <v>6.853831756038381E-2</v>
      </c>
      <c r="E25" s="142">
        <v>1696</v>
      </c>
      <c r="F25" s="19"/>
      <c r="G25" s="85"/>
      <c r="H25" s="25" t="s">
        <v>97</v>
      </c>
      <c r="I25" s="151">
        <v>5.9682684593273128E-3</v>
      </c>
      <c r="J25" s="19"/>
      <c r="K25" s="89">
        <f t="shared" si="2"/>
        <v>8.6668544852740628E-2</v>
      </c>
      <c r="L25" s="89">
        <f t="shared" si="3"/>
        <v>-4.1075139740635365E-4</v>
      </c>
    </row>
    <row r="26" spans="2:12" x14ac:dyDescent="0.25">
      <c r="B26" s="25" t="s">
        <v>98</v>
      </c>
      <c r="C26" s="26">
        <v>2.3584905660377358E-3</v>
      </c>
      <c r="D26" s="27">
        <v>4.8521296833986177E-2</v>
      </c>
      <c r="E26" s="142">
        <v>1696</v>
      </c>
      <c r="F26" s="19"/>
      <c r="G26" s="85"/>
      <c r="H26" s="25" t="s">
        <v>98</v>
      </c>
      <c r="I26" s="151">
        <v>4.1810948693302699E-3</v>
      </c>
      <c r="J26" s="19"/>
      <c r="K26" s="89">
        <f t="shared" si="2"/>
        <v>8.5967071547921894E-2</v>
      </c>
      <c r="L26" s="89">
        <f t="shared" si="3"/>
        <v>-2.0323184763102102E-4</v>
      </c>
    </row>
    <row r="27" spans="2:12" x14ac:dyDescent="0.25">
      <c r="B27" s="25" t="s">
        <v>99</v>
      </c>
      <c r="C27" s="26">
        <v>2.1816037735849055E-2</v>
      </c>
      <c r="D27" s="27">
        <v>0.14612559071502176</v>
      </c>
      <c r="E27" s="142">
        <v>1696</v>
      </c>
      <c r="F27" s="19"/>
      <c r="G27" s="85"/>
      <c r="H27" s="25" t="s">
        <v>99</v>
      </c>
      <c r="I27" s="151">
        <v>6.3468113635220614E-3</v>
      </c>
      <c r="J27" s="19"/>
      <c r="K27" s="89">
        <f t="shared" si="2"/>
        <v>4.2486391719167425E-2</v>
      </c>
      <c r="L27" s="89">
        <f t="shared" si="3"/>
        <v>-9.4755665678673568E-4</v>
      </c>
    </row>
    <row r="28" spans="2:12" x14ac:dyDescent="0.25">
      <c r="B28" s="25" t="s">
        <v>100</v>
      </c>
      <c r="C28" s="26">
        <v>0.294811320754717</v>
      </c>
      <c r="D28" s="27">
        <v>0.45609238029634758</v>
      </c>
      <c r="E28" s="142">
        <v>1696</v>
      </c>
      <c r="F28" s="19"/>
      <c r="G28" s="85"/>
      <c r="H28" s="25" t="s">
        <v>100</v>
      </c>
      <c r="I28" s="151">
        <v>1.9507627842232534E-3</v>
      </c>
      <c r="J28" s="19"/>
      <c r="K28" s="89">
        <f t="shared" si="2"/>
        <v>3.0161780611932393E-3</v>
      </c>
      <c r="L28" s="89">
        <f t="shared" si="3"/>
        <v>-1.2609440055155682E-3</v>
      </c>
    </row>
    <row r="29" spans="2:12" x14ac:dyDescent="0.25">
      <c r="B29" s="25" t="s">
        <v>101</v>
      </c>
      <c r="C29" s="26">
        <v>6.3679245283018868E-2</v>
      </c>
      <c r="D29" s="27">
        <v>0.24425268784967646</v>
      </c>
      <c r="E29" s="142">
        <v>1696</v>
      </c>
      <c r="F29" s="19"/>
      <c r="G29" s="85"/>
      <c r="H29" s="25" t="s">
        <v>101</v>
      </c>
      <c r="I29" s="151">
        <v>-2.4618096542620684E-2</v>
      </c>
      <c r="J29" s="19"/>
      <c r="K29" s="89">
        <f t="shared" si="2"/>
        <v>-9.4371263372415068E-2</v>
      </c>
      <c r="L29" s="89">
        <f t="shared" si="3"/>
        <v>6.4181967532876737E-3</v>
      </c>
    </row>
    <row r="30" spans="2:12" x14ac:dyDescent="0.25">
      <c r="B30" s="25" t="s">
        <v>102</v>
      </c>
      <c r="C30" s="26">
        <v>1.1792452830188679E-3</v>
      </c>
      <c r="D30" s="27">
        <v>3.4330009657556858E-2</v>
      </c>
      <c r="E30" s="142">
        <v>1696</v>
      </c>
      <c r="F30" s="19"/>
      <c r="G30" s="85"/>
      <c r="H30" s="25" t="s">
        <v>102</v>
      </c>
      <c r="I30" s="151">
        <v>4.303631308363501E-3</v>
      </c>
      <c r="J30" s="19"/>
      <c r="K30" s="89">
        <f t="shared" si="2"/>
        <v>0.12521278946092712</v>
      </c>
      <c r="L30" s="89">
        <f t="shared" si="3"/>
        <v>-1.4783092026083482E-4</v>
      </c>
    </row>
    <row r="31" spans="2:12" x14ac:dyDescent="0.25">
      <c r="B31" s="25" t="s">
        <v>103</v>
      </c>
      <c r="C31" s="26">
        <v>7.6650943396226415E-3</v>
      </c>
      <c r="D31" s="27">
        <v>8.7240060665989577E-2</v>
      </c>
      <c r="E31" s="142">
        <v>1696</v>
      </c>
      <c r="F31" s="19"/>
      <c r="G31" s="85"/>
      <c r="H31" s="25" t="s">
        <v>103</v>
      </c>
      <c r="I31" s="151">
        <v>-4.2600055707895717E-3</v>
      </c>
      <c r="J31" s="19"/>
      <c r="K31" s="89">
        <f t="shared" si="2"/>
        <v>-4.8456548447245403E-2</v>
      </c>
      <c r="L31" s="89">
        <f t="shared" si="3"/>
        <v>3.7429300642554379E-4</v>
      </c>
    </row>
    <row r="32" spans="2:12" x14ac:dyDescent="0.25">
      <c r="B32" s="25" t="s">
        <v>104</v>
      </c>
      <c r="C32" s="26">
        <v>6.25E-2</v>
      </c>
      <c r="D32" s="27">
        <v>0.24213285316964073</v>
      </c>
      <c r="E32" s="142">
        <v>1696</v>
      </c>
      <c r="F32" s="19"/>
      <c r="G32" s="85"/>
      <c r="H32" s="25" t="s">
        <v>104</v>
      </c>
      <c r="I32" s="151">
        <v>-6.7526990514436031E-2</v>
      </c>
      <c r="J32" s="19"/>
      <c r="K32" s="89">
        <f t="shared" si="2"/>
        <v>-0.26145379604035213</v>
      </c>
      <c r="L32" s="89">
        <f t="shared" si="3"/>
        <v>1.7430253069356812E-2</v>
      </c>
    </row>
    <row r="33" spans="2:12" x14ac:dyDescent="0.25">
      <c r="B33" s="25" t="s">
        <v>105</v>
      </c>
      <c r="C33" s="26">
        <v>5.8962264150943394E-4</v>
      </c>
      <c r="D33" s="27">
        <v>2.4282146558931132E-2</v>
      </c>
      <c r="E33" s="142">
        <v>1696</v>
      </c>
      <c r="F33" s="19"/>
      <c r="G33" s="85"/>
      <c r="H33" s="25" t="s">
        <v>105</v>
      </c>
      <c r="I33" s="151">
        <v>-4.6397233778256684E-3</v>
      </c>
      <c r="J33" s="19"/>
      <c r="K33" s="89">
        <f t="shared" si="2"/>
        <v>-0.19096284097528635</v>
      </c>
      <c r="L33" s="89">
        <f t="shared" si="3"/>
        <v>1.1266244305326626E-4</v>
      </c>
    </row>
    <row r="34" spans="2:12" ht="22.8" x14ac:dyDescent="0.25">
      <c r="B34" s="25" t="s">
        <v>106</v>
      </c>
      <c r="C34" s="26">
        <v>3.1839622641509434E-2</v>
      </c>
      <c r="D34" s="27">
        <v>0.17562473464825573</v>
      </c>
      <c r="E34" s="142">
        <v>1696</v>
      </c>
      <c r="F34" s="19"/>
      <c r="G34" s="85"/>
      <c r="H34" s="25" t="s">
        <v>106</v>
      </c>
      <c r="I34" s="151">
        <v>1.4335066262544283E-3</v>
      </c>
      <c r="J34" s="19"/>
      <c r="K34" s="89">
        <f t="shared" si="2"/>
        <v>7.9024422100908657E-3</v>
      </c>
      <c r="L34" s="89">
        <f t="shared" si="3"/>
        <v>-2.598854320005522E-4</v>
      </c>
    </row>
    <row r="35" spans="2:12" ht="22.8" x14ac:dyDescent="0.25">
      <c r="B35" s="25" t="s">
        <v>107</v>
      </c>
      <c r="C35" s="26">
        <v>2.0636792452830188E-2</v>
      </c>
      <c r="D35" s="27">
        <v>0.14220702898905677</v>
      </c>
      <c r="E35" s="142">
        <v>1696</v>
      </c>
      <c r="F35" s="19"/>
      <c r="G35" s="85"/>
      <c r="H35" s="25" t="s">
        <v>107</v>
      </c>
      <c r="I35" s="151">
        <v>2.1916316554798621E-3</v>
      </c>
      <c r="J35" s="19"/>
      <c r="K35" s="89">
        <f t="shared" si="2"/>
        <v>1.50935113624928E-2</v>
      </c>
      <c r="L35" s="89">
        <f t="shared" si="3"/>
        <v>-3.1804509192489346E-4</v>
      </c>
    </row>
    <row r="36" spans="2:12" ht="22.8" x14ac:dyDescent="0.25">
      <c r="B36" s="25" t="s">
        <v>108</v>
      </c>
      <c r="C36" s="26">
        <v>1.7688679245283018E-2</v>
      </c>
      <c r="D36" s="27">
        <v>0.13185613779913655</v>
      </c>
      <c r="E36" s="142">
        <v>1696</v>
      </c>
      <c r="F36" s="19"/>
      <c r="G36" s="85"/>
      <c r="H36" s="25" t="s">
        <v>108</v>
      </c>
      <c r="I36" s="151">
        <v>5.5562108173298199E-3</v>
      </c>
      <c r="J36" s="19"/>
      <c r="K36" s="89">
        <f t="shared" si="2"/>
        <v>4.1393058203155121E-2</v>
      </c>
      <c r="L36" s="89">
        <f t="shared" si="3"/>
        <v>-7.4537319693556629E-4</v>
      </c>
    </row>
    <row r="37" spans="2:12" x14ac:dyDescent="0.25">
      <c r="B37" s="25" t="s">
        <v>109</v>
      </c>
      <c r="C37" s="26">
        <v>0.25412735849056606</v>
      </c>
      <c r="D37" s="27">
        <v>0.43549795761389803</v>
      </c>
      <c r="E37" s="142">
        <v>1696</v>
      </c>
      <c r="F37" s="19"/>
      <c r="G37" s="85"/>
      <c r="H37" s="25" t="s">
        <v>109</v>
      </c>
      <c r="I37" s="151">
        <v>-2.8853444456994771E-3</v>
      </c>
      <c r="J37" s="19"/>
      <c r="K37" s="89">
        <f t="shared" si="2"/>
        <v>-4.9416982232702951E-3</v>
      </c>
      <c r="L37" s="89">
        <f t="shared" si="3"/>
        <v>1.6836932286399191E-3</v>
      </c>
    </row>
    <row r="38" spans="2:12" ht="22.8" x14ac:dyDescent="0.25">
      <c r="B38" s="25" t="s">
        <v>110</v>
      </c>
      <c r="C38" s="26">
        <v>2.4174528301886794E-2</v>
      </c>
      <c r="D38" s="27">
        <v>0.15363605683068102</v>
      </c>
      <c r="E38" s="142">
        <v>1696</v>
      </c>
      <c r="F38" s="19"/>
      <c r="G38" s="85"/>
      <c r="H38" s="25" t="s">
        <v>110</v>
      </c>
      <c r="I38" s="151">
        <v>-1.9729332000592736E-2</v>
      </c>
      <c r="J38" s="19"/>
      <c r="K38" s="89">
        <f t="shared" si="2"/>
        <v>-0.12531162998399994</v>
      </c>
      <c r="L38" s="89">
        <f t="shared" si="3"/>
        <v>3.104396875736555E-3</v>
      </c>
    </row>
    <row r="39" spans="2:12" x14ac:dyDescent="0.25">
      <c r="B39" s="25" t="s">
        <v>111</v>
      </c>
      <c r="C39" s="26">
        <v>7.6650943396226415E-3</v>
      </c>
      <c r="D39" s="27">
        <v>8.7240060665988953E-2</v>
      </c>
      <c r="E39" s="142">
        <v>1696</v>
      </c>
      <c r="F39" s="19"/>
      <c r="G39" s="85"/>
      <c r="H39" s="25" t="s">
        <v>111</v>
      </c>
      <c r="I39" s="151">
        <v>-1.3320180459548783E-3</v>
      </c>
      <c r="J39" s="19"/>
      <c r="K39" s="89">
        <f t="shared" si="2"/>
        <v>-1.5151387927517444E-2</v>
      </c>
      <c r="L39" s="89">
        <f t="shared" si="3"/>
        <v>1.1703389367660532E-4</v>
      </c>
    </row>
    <row r="40" spans="2:12" x14ac:dyDescent="0.25">
      <c r="B40" s="25" t="s">
        <v>112</v>
      </c>
      <c r="C40" s="26">
        <v>2.3584905660377358E-3</v>
      </c>
      <c r="D40" s="27">
        <v>4.8521296833986434E-2</v>
      </c>
      <c r="E40" s="142">
        <v>1696</v>
      </c>
      <c r="F40" s="19"/>
      <c r="G40" s="85"/>
      <c r="H40" s="25" t="s">
        <v>112</v>
      </c>
      <c r="I40" s="151">
        <v>9.3534873322976067E-3</v>
      </c>
      <c r="J40" s="19"/>
      <c r="K40" s="89">
        <f t="shared" si="2"/>
        <v>0.19231611332631757</v>
      </c>
      <c r="L40" s="89">
        <f t="shared" si="3"/>
        <v>-4.5464802204803212E-4</v>
      </c>
    </row>
    <row r="41" spans="2:12" ht="22.8" x14ac:dyDescent="0.25">
      <c r="B41" s="25" t="s">
        <v>113</v>
      </c>
      <c r="C41" s="26">
        <v>1.8867924528301886E-2</v>
      </c>
      <c r="D41" s="27">
        <v>0.13609866804099482</v>
      </c>
      <c r="E41" s="142">
        <v>1696</v>
      </c>
      <c r="F41" s="19"/>
      <c r="G41" s="85"/>
      <c r="H41" s="25" t="s">
        <v>113</v>
      </c>
      <c r="I41" s="151">
        <v>1.0709033654366618E-2</v>
      </c>
      <c r="J41" s="19"/>
      <c r="K41" s="89">
        <f t="shared" si="2"/>
        <v>7.7201170054361848E-2</v>
      </c>
      <c r="L41" s="89">
        <f t="shared" si="3"/>
        <v>-1.4846378856608049E-3</v>
      </c>
    </row>
    <row r="42" spans="2:12" x14ac:dyDescent="0.25">
      <c r="B42" s="25" t="s">
        <v>114</v>
      </c>
      <c r="C42" s="26">
        <v>4.1273584905660377E-3</v>
      </c>
      <c r="D42" s="27">
        <v>6.4130713172515744E-2</v>
      </c>
      <c r="E42" s="142">
        <v>1696</v>
      </c>
      <c r="F42" s="19"/>
      <c r="G42" s="85"/>
      <c r="H42" s="25" t="s">
        <v>114</v>
      </c>
      <c r="I42" s="151">
        <v>2.9412203184715937E-3</v>
      </c>
      <c r="J42" s="19"/>
      <c r="K42" s="89">
        <f t="shared" si="2"/>
        <v>4.5673604781816618E-2</v>
      </c>
      <c r="L42" s="89">
        <f t="shared" si="3"/>
        <v>-1.8929261898917483E-4</v>
      </c>
    </row>
    <row r="43" spans="2:12" x14ac:dyDescent="0.25">
      <c r="B43" s="25" t="s">
        <v>115</v>
      </c>
      <c r="C43" s="26">
        <v>3.5377358490566039E-3</v>
      </c>
      <c r="D43" s="27">
        <v>5.939107719255355E-2</v>
      </c>
      <c r="E43" s="142">
        <v>1696</v>
      </c>
      <c r="F43" s="19"/>
      <c r="G43" s="85"/>
      <c r="H43" s="25" t="s">
        <v>115</v>
      </c>
      <c r="I43" s="151">
        <v>7.5054313925299763E-3</v>
      </c>
      <c r="J43" s="19"/>
      <c r="K43" s="89">
        <f t="shared" si="2"/>
        <v>0.12592597259319771</v>
      </c>
      <c r="L43" s="89">
        <f t="shared" si="3"/>
        <v>-4.4707445891076117E-4</v>
      </c>
    </row>
    <row r="44" spans="2:12" x14ac:dyDescent="0.25">
      <c r="B44" s="25" t="s">
        <v>116</v>
      </c>
      <c r="C44" s="26">
        <v>0.28183962264150941</v>
      </c>
      <c r="D44" s="27">
        <v>0.45002829172116721</v>
      </c>
      <c r="E44" s="142">
        <v>1696</v>
      </c>
      <c r="F44" s="19"/>
      <c r="G44" s="85"/>
      <c r="H44" s="25" t="s">
        <v>116</v>
      </c>
      <c r="I44" s="151">
        <v>7.345453474663882E-3</v>
      </c>
      <c r="J44" s="19"/>
      <c r="K44" s="89">
        <f t="shared" si="2"/>
        <v>1.1721960010688207E-2</v>
      </c>
      <c r="L44" s="89">
        <f t="shared" si="3"/>
        <v>-4.6002437480369158E-3</v>
      </c>
    </row>
    <row r="45" spans="2:12" x14ac:dyDescent="0.25">
      <c r="B45" s="25" t="s">
        <v>117</v>
      </c>
      <c r="C45" s="26">
        <v>0.48997641509433965</v>
      </c>
      <c r="D45" s="27">
        <v>0.50004695889020068</v>
      </c>
      <c r="E45" s="142">
        <v>1696</v>
      </c>
      <c r="F45" s="19"/>
      <c r="G45" s="85"/>
      <c r="H45" s="25" t="s">
        <v>117</v>
      </c>
      <c r="I45" s="151">
        <v>2.222239419622582E-2</v>
      </c>
      <c r="J45" s="19"/>
      <c r="K45" s="89">
        <f t="shared" si="2"/>
        <v>2.2665761588272187E-2</v>
      </c>
      <c r="L45" s="89">
        <f t="shared" si="3"/>
        <v>-2.1774853040293862E-2</v>
      </c>
    </row>
    <row r="46" spans="2:12" x14ac:dyDescent="0.25">
      <c r="B46" s="25" t="s">
        <v>118</v>
      </c>
      <c r="C46" s="26">
        <v>0.16214622641509435</v>
      </c>
      <c r="D46" s="27">
        <v>0.36869360994632006</v>
      </c>
      <c r="E46" s="142">
        <v>1696</v>
      </c>
      <c r="F46" s="19"/>
      <c r="G46" s="85"/>
      <c r="H46" s="25" t="s">
        <v>118</v>
      </c>
      <c r="I46" s="151">
        <v>-2.6095142604950855E-2</v>
      </c>
      <c r="J46" s="19"/>
      <c r="K46" s="89">
        <f t="shared" si="2"/>
        <v>-5.9301037810168711E-2</v>
      </c>
      <c r="L46" s="89">
        <f t="shared" si="3"/>
        <v>1.1476274030820828E-2</v>
      </c>
    </row>
    <row r="47" spans="2:12" x14ac:dyDescent="0.25">
      <c r="B47" s="25" t="s">
        <v>119</v>
      </c>
      <c r="C47" s="26">
        <v>3.7146226415094338E-2</v>
      </c>
      <c r="D47" s="27">
        <v>0.18917580550874627</v>
      </c>
      <c r="E47" s="142">
        <v>1696</v>
      </c>
      <c r="F47" s="19"/>
      <c r="G47" s="85"/>
      <c r="H47" s="25" t="s">
        <v>119</v>
      </c>
      <c r="I47" s="151">
        <v>-3.8813086751978143E-2</v>
      </c>
      <c r="J47" s="19"/>
      <c r="K47" s="89">
        <f t="shared" si="2"/>
        <v>-0.19754813224195658</v>
      </c>
      <c r="L47" s="89">
        <f t="shared" si="3"/>
        <v>7.6212690332169404E-3</v>
      </c>
    </row>
    <row r="48" spans="2:12" x14ac:dyDescent="0.25">
      <c r="B48" s="25" t="s">
        <v>120</v>
      </c>
      <c r="C48" s="26">
        <v>1.1792452830188679E-3</v>
      </c>
      <c r="D48" s="27">
        <v>3.433000965755597E-2</v>
      </c>
      <c r="E48" s="142">
        <v>1696</v>
      </c>
      <c r="F48" s="19"/>
      <c r="G48" s="85"/>
      <c r="H48" s="25" t="s">
        <v>120</v>
      </c>
      <c r="I48" s="151">
        <v>7.3609293960653051E-3</v>
      </c>
      <c r="J48" s="19"/>
      <c r="K48" s="89">
        <f t="shared" si="2"/>
        <v>0.21416390872404387</v>
      </c>
      <c r="L48" s="89">
        <f t="shared" si="3"/>
        <v>-2.5284995126805644E-4</v>
      </c>
    </row>
    <row r="49" spans="2:12" x14ac:dyDescent="0.25">
      <c r="B49" s="25" t="s">
        <v>121</v>
      </c>
      <c r="C49" s="26">
        <v>3.1839622641509434E-2</v>
      </c>
      <c r="D49" s="27">
        <v>0.17562473464825584</v>
      </c>
      <c r="E49" s="142">
        <v>1696</v>
      </c>
      <c r="F49" s="19"/>
      <c r="G49" s="85"/>
      <c r="H49" s="25" t="s">
        <v>121</v>
      </c>
      <c r="I49" s="151">
        <v>9.8938220590583797E-3</v>
      </c>
      <c r="J49" s="19"/>
      <c r="K49" s="89">
        <f t="shared" si="2"/>
        <v>5.4541329371402686E-2</v>
      </c>
      <c r="L49" s="89">
        <f t="shared" si="3"/>
        <v>-1.793685618791562E-3</v>
      </c>
    </row>
    <row r="50" spans="2:12" x14ac:dyDescent="0.25">
      <c r="B50" s="25" t="s">
        <v>122</v>
      </c>
      <c r="C50" s="26">
        <v>0.5742924528301887</v>
      </c>
      <c r="D50" s="27">
        <v>0.49459566093245139</v>
      </c>
      <c r="E50" s="142">
        <v>1696</v>
      </c>
      <c r="F50" s="19"/>
      <c r="G50" s="85"/>
      <c r="H50" s="25" t="s">
        <v>122</v>
      </c>
      <c r="I50" s="151">
        <v>4.4210749250139889E-2</v>
      </c>
      <c r="J50" s="19"/>
      <c r="K50" s="89">
        <f t="shared" si="2"/>
        <v>3.8053001893170783E-2</v>
      </c>
      <c r="L50" s="89">
        <f t="shared" si="3"/>
        <v>-5.1334659063640369E-2</v>
      </c>
    </row>
    <row r="51" spans="2:12" x14ac:dyDescent="0.25">
      <c r="B51" s="25" t="s">
        <v>123</v>
      </c>
      <c r="C51" s="26">
        <v>0.32016509433962265</v>
      </c>
      <c r="D51" s="27">
        <v>0.46667742535443446</v>
      </c>
      <c r="E51" s="142">
        <v>1696</v>
      </c>
      <c r="F51" s="19"/>
      <c r="G51" s="85"/>
      <c r="H51" s="25" t="s">
        <v>123</v>
      </c>
      <c r="I51" s="151">
        <v>-3.9109470286129294E-2</v>
      </c>
      <c r="J51" s="19"/>
      <c r="K51" s="89">
        <f t="shared" si="2"/>
        <v>-5.6972935903648797E-2</v>
      </c>
      <c r="L51" s="89">
        <f t="shared" si="3"/>
        <v>2.6831139805447789E-2</v>
      </c>
    </row>
    <row r="52" spans="2:12" x14ac:dyDescent="0.25">
      <c r="B52" s="25" t="s">
        <v>124</v>
      </c>
      <c r="C52" s="26">
        <v>2.94811320754717E-3</v>
      </c>
      <c r="D52" s="27">
        <v>5.4232425800783128E-2</v>
      </c>
      <c r="E52" s="142">
        <v>1696</v>
      </c>
      <c r="F52" s="19"/>
      <c r="G52" s="85"/>
      <c r="H52" s="25" t="s">
        <v>124</v>
      </c>
      <c r="I52" s="151">
        <v>-1.4265886183801832E-2</v>
      </c>
      <c r="J52" s="19"/>
      <c r="K52" s="89">
        <f t="shared" si="2"/>
        <v>-0.2622753551274965</v>
      </c>
      <c r="L52" s="89">
        <f t="shared" si="3"/>
        <v>7.7550371119898445E-4</v>
      </c>
    </row>
    <row r="53" spans="2:12" x14ac:dyDescent="0.25">
      <c r="B53" s="25" t="s">
        <v>125</v>
      </c>
      <c r="C53" s="26">
        <v>4.7169811320754715E-3</v>
      </c>
      <c r="D53" s="27">
        <v>6.853831756038406E-2</v>
      </c>
      <c r="E53" s="142">
        <v>1696</v>
      </c>
      <c r="F53" s="19"/>
      <c r="G53" s="85"/>
      <c r="H53" s="25" t="s">
        <v>125</v>
      </c>
      <c r="I53" s="151">
        <v>1.9247965443357376E-3</v>
      </c>
      <c r="J53" s="19"/>
      <c r="K53" s="89">
        <f t="shared" si="2"/>
        <v>2.7951040870900053E-2</v>
      </c>
      <c r="L53" s="89">
        <f t="shared" si="3"/>
        <v>-1.3246938801374434E-4</v>
      </c>
    </row>
    <row r="54" spans="2:12" x14ac:dyDescent="0.25">
      <c r="B54" s="25" t="s">
        <v>63</v>
      </c>
      <c r="C54" s="26">
        <v>0.78596698113207553</v>
      </c>
      <c r="D54" s="27">
        <v>0.41027080354620604</v>
      </c>
      <c r="E54" s="142">
        <v>1696</v>
      </c>
      <c r="F54" s="19"/>
      <c r="G54" s="85"/>
      <c r="H54" s="25" t="s">
        <v>63</v>
      </c>
      <c r="I54" s="151">
        <v>8.178707067507239E-2</v>
      </c>
      <c r="J54" s="19"/>
      <c r="K54" s="89">
        <f t="shared" si="2"/>
        <v>4.2667266326638704E-2</v>
      </c>
      <c r="L54" s="89">
        <f t="shared" si="3"/>
        <v>-0.15668172455484686</v>
      </c>
    </row>
    <row r="55" spans="2:12" x14ac:dyDescent="0.25">
      <c r="B55" s="25" t="s">
        <v>64</v>
      </c>
      <c r="C55" s="26">
        <v>0.69221698113207553</v>
      </c>
      <c r="D55" s="27">
        <v>0.4617123855093283</v>
      </c>
      <c r="E55" s="142">
        <v>1696</v>
      </c>
      <c r="F55" s="19"/>
      <c r="G55" s="85"/>
      <c r="H55" s="25" t="s">
        <v>64</v>
      </c>
      <c r="I55" s="151">
        <v>3.223323995444087E-2</v>
      </c>
      <c r="J55" s="19"/>
      <c r="K55" s="89">
        <f t="shared" si="2"/>
        <v>2.1487064701823065E-2</v>
      </c>
      <c r="L55" s="89">
        <f t="shared" si="3"/>
        <v>-4.8325314099502463E-2</v>
      </c>
    </row>
    <row r="56" spans="2:12" x14ac:dyDescent="0.25">
      <c r="B56" s="25" t="s">
        <v>65</v>
      </c>
      <c r="C56" s="26">
        <v>0.73231132075471694</v>
      </c>
      <c r="D56" s="27">
        <v>0.44288497719182313</v>
      </c>
      <c r="E56" s="142">
        <v>1696</v>
      </c>
      <c r="F56" s="19"/>
      <c r="G56" s="85"/>
      <c r="H56" s="25" t="s">
        <v>65</v>
      </c>
      <c r="I56" s="151">
        <v>8.0848199710889218E-2</v>
      </c>
      <c r="J56" s="19"/>
      <c r="K56" s="89">
        <f t="shared" si="2"/>
        <v>4.8866294669085437E-2</v>
      </c>
      <c r="L56" s="89">
        <f t="shared" si="3"/>
        <v>-0.13368268277313677</v>
      </c>
    </row>
    <row r="57" spans="2:12" x14ac:dyDescent="0.25">
      <c r="B57" s="25" t="s">
        <v>66</v>
      </c>
      <c r="C57" s="26">
        <v>5.5424528301886794E-2</v>
      </c>
      <c r="D57" s="27">
        <v>0.22887449941737467</v>
      </c>
      <c r="E57" s="142">
        <v>1696</v>
      </c>
      <c r="F57" s="19"/>
      <c r="G57" s="85"/>
      <c r="H57" s="25" t="s">
        <v>66</v>
      </c>
      <c r="I57" s="151">
        <v>3.178485539651698E-2</v>
      </c>
      <c r="J57" s="19"/>
      <c r="K57" s="89">
        <f t="shared" si="2"/>
        <v>0.1311775442674859</v>
      </c>
      <c r="L57" s="89">
        <f t="shared" si="3"/>
        <v>-7.6970594014629697E-3</v>
      </c>
    </row>
    <row r="58" spans="2:12" x14ac:dyDescent="0.25">
      <c r="B58" s="25" t="s">
        <v>67</v>
      </c>
      <c r="C58" s="26">
        <v>0.1963443396226415</v>
      </c>
      <c r="D58" s="27">
        <v>0.39734913272546457</v>
      </c>
      <c r="E58" s="142">
        <v>1696</v>
      </c>
      <c r="F58" s="19"/>
      <c r="G58" s="85"/>
      <c r="H58" s="25" t="s">
        <v>67</v>
      </c>
      <c r="I58" s="151">
        <v>6.2979023177215238E-2</v>
      </c>
      <c r="J58" s="19"/>
      <c r="K58" s="89">
        <f t="shared" si="2"/>
        <v>0.12737777509225265</v>
      </c>
      <c r="L58" s="89">
        <f t="shared" si="3"/>
        <v>-3.112017542606026E-2</v>
      </c>
    </row>
    <row r="59" spans="2:12" x14ac:dyDescent="0.25">
      <c r="B59" s="25" t="s">
        <v>68</v>
      </c>
      <c r="C59" s="26">
        <v>0.36556603773584906</v>
      </c>
      <c r="D59" s="27">
        <v>0.4817305680348935</v>
      </c>
      <c r="E59" s="142">
        <v>1696</v>
      </c>
      <c r="F59" s="19"/>
      <c r="G59" s="85"/>
      <c r="H59" s="25" t="s">
        <v>68</v>
      </c>
      <c r="I59" s="151">
        <v>6.9790685270382791E-2</v>
      </c>
      <c r="J59" s="19"/>
      <c r="K59" s="89">
        <f t="shared" ref="K59:K83" si="4">((1-C59)/D59)*I59</f>
        <v>9.1913579754424227E-2</v>
      </c>
      <c r="L59" s="89">
        <f t="shared" si="1"/>
        <v>-5.2961356364073439E-2</v>
      </c>
    </row>
    <row r="60" spans="2:12" x14ac:dyDescent="0.25">
      <c r="B60" s="25" t="s">
        <v>126</v>
      </c>
      <c r="C60" s="26">
        <v>0.61438679245283023</v>
      </c>
      <c r="D60" s="27">
        <v>0.48688338949290488</v>
      </c>
      <c r="E60" s="142">
        <v>1696</v>
      </c>
      <c r="F60" s="19"/>
      <c r="G60" s="85"/>
      <c r="H60" s="25" t="s">
        <v>126</v>
      </c>
      <c r="I60" s="151">
        <v>3.3167064853392159E-2</v>
      </c>
      <c r="J60" s="19"/>
      <c r="K60" s="89">
        <f t="shared" si="4"/>
        <v>2.6268421841957146E-2</v>
      </c>
      <c r="L60" s="89">
        <f t="shared" si="1"/>
        <v>-4.185274550354641E-2</v>
      </c>
    </row>
    <row r="61" spans="2:12" x14ac:dyDescent="0.25">
      <c r="B61" s="25" t="s">
        <v>127</v>
      </c>
      <c r="C61" s="26">
        <v>0.55188679245283023</v>
      </c>
      <c r="D61" s="27">
        <v>0.49744714799925582</v>
      </c>
      <c r="E61" s="142">
        <v>1696</v>
      </c>
      <c r="F61" s="19"/>
      <c r="G61" s="85"/>
      <c r="H61" s="25" t="s">
        <v>127</v>
      </c>
      <c r="I61" s="151">
        <v>7.7917128387209114E-2</v>
      </c>
      <c r="J61" s="19"/>
      <c r="K61" s="89">
        <f t="shared" si="4"/>
        <v>7.0189756770922609E-2</v>
      </c>
      <c r="L61" s="89">
        <f t="shared" si="1"/>
        <v>-8.6444226759978399E-2</v>
      </c>
    </row>
    <row r="62" spans="2:12" x14ac:dyDescent="0.25">
      <c r="B62" s="25" t="s">
        <v>128</v>
      </c>
      <c r="C62" s="26">
        <v>0.17158018867924529</v>
      </c>
      <c r="D62" s="27">
        <v>0.3771263530852117</v>
      </c>
      <c r="E62" s="142">
        <v>1696</v>
      </c>
      <c r="F62" s="19"/>
      <c r="G62" s="85"/>
      <c r="H62" s="25" t="s">
        <v>128</v>
      </c>
      <c r="I62" s="151">
        <v>5.5469361292755474E-2</v>
      </c>
      <c r="J62" s="19"/>
      <c r="K62" s="89">
        <f t="shared" si="4"/>
        <v>0.12184753847166027</v>
      </c>
      <c r="L62" s="89">
        <f t="shared" si="1"/>
        <v>-2.5236749961034265E-2</v>
      </c>
    </row>
    <row r="63" spans="2:12" x14ac:dyDescent="0.25">
      <c r="B63" s="25" t="s">
        <v>129</v>
      </c>
      <c r="C63" s="26">
        <v>0.2099056603773585</v>
      </c>
      <c r="D63" s="27">
        <v>0.40736116400369077</v>
      </c>
      <c r="E63" s="142">
        <v>1696</v>
      </c>
      <c r="F63" s="19"/>
      <c r="G63" s="85"/>
      <c r="H63" s="25" t="s">
        <v>129</v>
      </c>
      <c r="I63" s="151">
        <v>5.6981450609234763E-2</v>
      </c>
      <c r="J63" s="19"/>
      <c r="K63" s="89">
        <f t="shared" si="4"/>
        <v>0.11051795204865333</v>
      </c>
      <c r="L63" s="89">
        <f t="shared" si="1"/>
        <v>-2.9361485768149693E-2</v>
      </c>
    </row>
    <row r="64" spans="2:12" x14ac:dyDescent="0.25">
      <c r="B64" s="25" t="s">
        <v>130</v>
      </c>
      <c r="C64" s="26">
        <v>0.13325471698113209</v>
      </c>
      <c r="D64" s="27">
        <v>0.33995005182504551</v>
      </c>
      <c r="E64" s="142">
        <v>1696</v>
      </c>
      <c r="F64" s="19"/>
      <c r="G64" s="85"/>
      <c r="H64" s="25" t="s">
        <v>130</v>
      </c>
      <c r="I64" s="151">
        <v>3.3262782781637391E-2</v>
      </c>
      <c r="J64" s="19"/>
      <c r="K64" s="89">
        <f t="shared" si="4"/>
        <v>8.480763547846995E-2</v>
      </c>
      <c r="L64" s="89">
        <f t="shared" si="1"/>
        <v>-1.3038452801451843E-2</v>
      </c>
    </row>
    <row r="65" spans="2:12" x14ac:dyDescent="0.25">
      <c r="B65" s="25" t="s">
        <v>131</v>
      </c>
      <c r="C65" s="26">
        <v>0.12558962264150944</v>
      </c>
      <c r="D65" s="27">
        <v>0.33148402380769548</v>
      </c>
      <c r="E65" s="142">
        <v>1696</v>
      </c>
      <c r="F65" s="19"/>
      <c r="G65" s="85"/>
      <c r="H65" s="25" t="s">
        <v>131</v>
      </c>
      <c r="I65" s="151">
        <v>5.8818423289345986E-2</v>
      </c>
      <c r="J65" s="19"/>
      <c r="K65" s="89">
        <f t="shared" si="4"/>
        <v>0.15515510857291115</v>
      </c>
      <c r="L65" s="89">
        <f t="shared" si="1"/>
        <v>-2.2284584036432957E-2</v>
      </c>
    </row>
    <row r="66" spans="2:12" x14ac:dyDescent="0.25">
      <c r="B66" s="25" t="s">
        <v>132</v>
      </c>
      <c r="C66" s="26">
        <v>0.34846698113207547</v>
      </c>
      <c r="D66" s="27">
        <v>0.47662531381009443</v>
      </c>
      <c r="E66" s="142">
        <v>1696</v>
      </c>
      <c r="F66" s="19"/>
      <c r="G66" s="85"/>
      <c r="H66" s="25" t="s">
        <v>132</v>
      </c>
      <c r="I66" s="151">
        <v>3.7903146887602053E-2</v>
      </c>
      <c r="J66" s="19"/>
      <c r="K66" s="89">
        <f t="shared" si="4"/>
        <v>5.1812505548358735E-2</v>
      </c>
      <c r="L66" s="89">
        <f t="shared" si="1"/>
        <v>-2.7711484867945713E-2</v>
      </c>
    </row>
    <row r="67" spans="2:12" x14ac:dyDescent="0.25">
      <c r="B67" s="25" t="s">
        <v>133</v>
      </c>
      <c r="C67" s="26">
        <v>9.9056603773584911E-2</v>
      </c>
      <c r="D67" s="27">
        <v>0.29882611094369038</v>
      </c>
      <c r="E67" s="142">
        <v>1696</v>
      </c>
      <c r="F67" s="19"/>
      <c r="G67" s="85"/>
      <c r="H67" s="25" t="s">
        <v>133</v>
      </c>
      <c r="I67" s="151">
        <v>-2.1289125504321559E-2</v>
      </c>
      <c r="J67" s="19"/>
      <c r="K67" s="89">
        <f t="shared" si="4"/>
        <v>-6.4185478885973646E-2</v>
      </c>
      <c r="L67" s="89">
        <f t="shared" si="1"/>
        <v>7.0570421811803497E-3</v>
      </c>
    </row>
    <row r="68" spans="2:12" x14ac:dyDescent="0.25">
      <c r="B68" s="25" t="s">
        <v>134</v>
      </c>
      <c r="C68" s="26">
        <v>2.4764150943396228E-2</v>
      </c>
      <c r="D68" s="27">
        <v>0.15545139459914345</v>
      </c>
      <c r="E68" s="142">
        <v>1696</v>
      </c>
      <c r="F68" s="19"/>
      <c r="G68" s="85"/>
      <c r="H68" s="25" t="s">
        <v>134</v>
      </c>
      <c r="I68" s="151">
        <v>2.7036383664786987E-2</v>
      </c>
      <c r="J68" s="19"/>
      <c r="K68" s="89">
        <f t="shared" si="4"/>
        <v>0.16961475737634787</v>
      </c>
      <c r="L68" s="89">
        <f t="shared" si="1"/>
        <v>-4.3070252779967419E-3</v>
      </c>
    </row>
    <row r="69" spans="2:12" x14ac:dyDescent="0.25">
      <c r="B69" s="25" t="s">
        <v>135</v>
      </c>
      <c r="C69" s="26">
        <v>0.22110849056603774</v>
      </c>
      <c r="D69" s="27">
        <v>0.41511580360875777</v>
      </c>
      <c r="E69" s="142">
        <v>1696</v>
      </c>
      <c r="F69" s="19"/>
      <c r="G69" s="85"/>
      <c r="H69" s="25" t="s">
        <v>135</v>
      </c>
      <c r="I69" s="151">
        <v>3.0988133791760859E-2</v>
      </c>
      <c r="J69" s="19"/>
      <c r="K69" s="89">
        <f t="shared" si="4"/>
        <v>5.8143761557087045E-2</v>
      </c>
      <c r="L69" s="89">
        <f t="shared" si="1"/>
        <v>-1.6505609828847575E-2</v>
      </c>
    </row>
    <row r="70" spans="2:12" x14ac:dyDescent="0.25">
      <c r="B70" s="25" t="s">
        <v>136</v>
      </c>
      <c r="C70" s="26">
        <v>0.68455188679245282</v>
      </c>
      <c r="D70" s="27">
        <v>0.46483115178100259</v>
      </c>
      <c r="E70" s="142">
        <v>1696</v>
      </c>
      <c r="F70" s="19"/>
      <c r="G70" s="85"/>
      <c r="H70" s="25" t="s">
        <v>136</v>
      </c>
      <c r="I70" s="151">
        <v>4.4484469239745403E-2</v>
      </c>
      <c r="J70" s="19"/>
      <c r="K70" s="89">
        <f t="shared" si="4"/>
        <v>3.0188471308239803E-2</v>
      </c>
      <c r="L70" s="89">
        <f t="shared" si="1"/>
        <v>-6.5511804091339082E-2</v>
      </c>
    </row>
    <row r="71" spans="2:12" x14ac:dyDescent="0.25">
      <c r="B71" s="25" t="s">
        <v>137</v>
      </c>
      <c r="C71" s="26">
        <v>7.6650943396226412E-2</v>
      </c>
      <c r="D71" s="27">
        <v>0.26611526031951671</v>
      </c>
      <c r="E71" s="142">
        <v>1696</v>
      </c>
      <c r="F71" s="19"/>
      <c r="G71" s="85"/>
      <c r="H71" s="25" t="s">
        <v>137</v>
      </c>
      <c r="I71" s="151">
        <v>-3.5374314525241632E-2</v>
      </c>
      <c r="J71" s="19"/>
      <c r="K71" s="89">
        <f t="shared" si="4"/>
        <v>-0.12273944720670932</v>
      </c>
      <c r="L71" s="89">
        <f t="shared" si="1"/>
        <v>1.0189098427121462E-2</v>
      </c>
    </row>
    <row r="72" spans="2:12" x14ac:dyDescent="0.25">
      <c r="B72" s="25" t="s">
        <v>138</v>
      </c>
      <c r="C72" s="26">
        <v>0.17924528301886791</v>
      </c>
      <c r="D72" s="27">
        <v>0.38367069979012003</v>
      </c>
      <c r="E72" s="142">
        <v>1696</v>
      </c>
      <c r="F72" s="19"/>
      <c r="G72" s="85"/>
      <c r="H72" s="25" t="s">
        <v>138</v>
      </c>
      <c r="I72" s="151">
        <v>5.2790369042982704E-2</v>
      </c>
      <c r="J72" s="19"/>
      <c r="K72" s="89">
        <f t="shared" si="4"/>
        <v>0.11293003199593959</v>
      </c>
      <c r="L72" s="89">
        <f t="shared" ref="L72:L117" si="5">((0-C72)/D72)*I72</f>
        <v>-2.4662880550837381E-2</v>
      </c>
    </row>
    <row r="73" spans="2:12" x14ac:dyDescent="0.25">
      <c r="B73" s="25" t="s">
        <v>139</v>
      </c>
      <c r="C73" s="26">
        <v>4.7169811320754715E-3</v>
      </c>
      <c r="D73" s="27">
        <v>6.8538317560384449E-2</v>
      </c>
      <c r="E73" s="142">
        <v>1696</v>
      </c>
      <c r="F73" s="19"/>
      <c r="G73" s="85"/>
      <c r="H73" s="25" t="s">
        <v>139</v>
      </c>
      <c r="I73" s="151">
        <v>-2.793093150619102E-4</v>
      </c>
      <c r="J73" s="19"/>
      <c r="K73" s="89">
        <f t="shared" si="4"/>
        <v>-4.056005869239941E-3</v>
      </c>
      <c r="L73" s="89">
        <f t="shared" si="5"/>
        <v>1.9222776631468916E-5</v>
      </c>
    </row>
    <row r="74" spans="2:12" x14ac:dyDescent="0.25">
      <c r="B74" s="25" t="s">
        <v>140</v>
      </c>
      <c r="C74" s="26">
        <v>6.1320754716981132E-2</v>
      </c>
      <c r="D74" s="27">
        <v>0.2399884971548169</v>
      </c>
      <c r="E74" s="142">
        <v>1696</v>
      </c>
      <c r="F74" s="19"/>
      <c r="G74" s="85"/>
      <c r="H74" s="25" t="s">
        <v>140</v>
      </c>
      <c r="I74" s="151">
        <v>-3.3481687991399431E-2</v>
      </c>
      <c r="J74" s="19"/>
      <c r="K74" s="89">
        <f t="shared" si="4"/>
        <v>-0.13095863338105626</v>
      </c>
      <c r="L74" s="89">
        <f t="shared" si="5"/>
        <v>8.5550866027825703E-3</v>
      </c>
    </row>
    <row r="75" spans="2:12" x14ac:dyDescent="0.25">
      <c r="B75" s="25" t="s">
        <v>141</v>
      </c>
      <c r="C75" s="26">
        <v>1.0613207547169811E-2</v>
      </c>
      <c r="D75" s="27">
        <v>0.10250249947064322</v>
      </c>
      <c r="E75" s="142">
        <v>1696</v>
      </c>
      <c r="F75" s="19"/>
      <c r="G75" s="85"/>
      <c r="H75" s="25" t="s">
        <v>141</v>
      </c>
      <c r="I75" s="151">
        <v>-1.7818052692455167E-2</v>
      </c>
      <c r="J75" s="19"/>
      <c r="K75" s="89">
        <f t="shared" si="4"/>
        <v>-0.17198552320368221</v>
      </c>
      <c r="L75" s="89">
        <f t="shared" si="5"/>
        <v>1.8448983418750176E-3</v>
      </c>
    </row>
    <row r="76" spans="2:12" x14ac:dyDescent="0.25">
      <c r="B76" s="25" t="s">
        <v>142</v>
      </c>
      <c r="C76" s="26">
        <v>7.6650943396226415E-3</v>
      </c>
      <c r="D76" s="27">
        <v>8.7240060665991589E-2</v>
      </c>
      <c r="E76" s="142">
        <v>1696</v>
      </c>
      <c r="F76" s="19"/>
      <c r="G76" s="85"/>
      <c r="H76" s="25" t="s">
        <v>142</v>
      </c>
      <c r="I76" s="151">
        <v>5.2059357032903358E-3</v>
      </c>
      <c r="J76" s="19"/>
      <c r="K76" s="89">
        <f t="shared" si="4"/>
        <v>5.921627834232418E-2</v>
      </c>
      <c r="L76" s="89">
        <f t="shared" si="5"/>
        <v>-4.5740440787297353E-4</v>
      </c>
    </row>
    <row r="77" spans="2:12" x14ac:dyDescent="0.25">
      <c r="B77" s="25" t="s">
        <v>143</v>
      </c>
      <c r="C77" s="26">
        <v>8.8443396226415092E-3</v>
      </c>
      <c r="D77" s="27">
        <v>9.3655160188256995E-2</v>
      </c>
      <c r="E77" s="142">
        <v>1696</v>
      </c>
      <c r="F77" s="19"/>
      <c r="G77" s="85"/>
      <c r="H77" s="25" t="s">
        <v>143</v>
      </c>
      <c r="I77" s="151">
        <v>1.061173146356259E-2</v>
      </c>
      <c r="J77" s="19"/>
      <c r="K77" s="89">
        <f t="shared" si="4"/>
        <v>0.11230430534070414</v>
      </c>
      <c r="L77" s="89">
        <f t="shared" si="5"/>
        <v>-1.0021205116660095E-3</v>
      </c>
    </row>
    <row r="78" spans="2:12" x14ac:dyDescent="0.25">
      <c r="B78" s="25" t="s">
        <v>144</v>
      </c>
      <c r="C78" s="26">
        <v>8.2547169811320754E-3</v>
      </c>
      <c r="D78" s="27">
        <v>9.0506389097192746E-2</v>
      </c>
      <c r="E78" s="142">
        <v>1696</v>
      </c>
      <c r="F78" s="19"/>
      <c r="G78" s="85"/>
      <c r="H78" s="25" t="s">
        <v>144</v>
      </c>
      <c r="I78" s="151">
        <v>6.7550159703440625E-3</v>
      </c>
      <c r="J78" s="19"/>
      <c r="K78" s="89">
        <f t="shared" si="4"/>
        <v>7.4019693992118801E-2</v>
      </c>
      <c r="L78" s="89">
        <f t="shared" si="5"/>
        <v>-6.1609733406044187E-4</v>
      </c>
    </row>
    <row r="79" spans="2:12" x14ac:dyDescent="0.25">
      <c r="B79" s="25" t="s">
        <v>145</v>
      </c>
      <c r="C79" s="26">
        <v>3.4787735849056603E-2</v>
      </c>
      <c r="D79" s="27">
        <v>0.18329582386715826</v>
      </c>
      <c r="E79" s="142">
        <v>1696</v>
      </c>
      <c r="F79" s="19"/>
      <c r="G79" s="85"/>
      <c r="H79" s="25" t="s">
        <v>145</v>
      </c>
      <c r="I79" s="151">
        <v>2.1467688818567663E-3</v>
      </c>
      <c r="J79" s="19"/>
      <c r="K79" s="89">
        <f t="shared" si="4"/>
        <v>1.1304609179571285E-2</v>
      </c>
      <c r="L79" s="89">
        <f t="shared" si="5"/>
        <v>-4.0743551716231259E-4</v>
      </c>
    </row>
    <row r="80" spans="2:12" x14ac:dyDescent="0.25">
      <c r="B80" s="25" t="s">
        <v>146</v>
      </c>
      <c r="C80" s="26">
        <v>0.95341981132075471</v>
      </c>
      <c r="D80" s="27">
        <v>0.21080008437351772</v>
      </c>
      <c r="E80" s="142">
        <v>1696</v>
      </c>
      <c r="F80" s="19"/>
      <c r="G80" s="85"/>
      <c r="H80" s="25" t="s">
        <v>146</v>
      </c>
      <c r="I80" s="151">
        <v>4.7784337704017882E-2</v>
      </c>
      <c r="J80" s="19"/>
      <c r="K80" s="89">
        <f t="shared" si="4"/>
        <v>1.055883574610917E-2</v>
      </c>
      <c r="L80" s="89">
        <f t="shared" si="5"/>
        <v>-0.21612199242352562</v>
      </c>
    </row>
    <row r="81" spans="2:12" x14ac:dyDescent="0.25">
      <c r="B81" s="25" t="s">
        <v>147</v>
      </c>
      <c r="C81" s="26">
        <v>0.40978773584905659</v>
      </c>
      <c r="D81" s="27">
        <v>0.49193946649273135</v>
      </c>
      <c r="E81" s="142">
        <v>1696</v>
      </c>
      <c r="F81" s="19"/>
      <c r="G81" s="85"/>
      <c r="H81" s="25" t="s">
        <v>147</v>
      </c>
      <c r="I81" s="151">
        <v>6.6686522365767692E-2</v>
      </c>
      <c r="J81" s="19"/>
      <c r="K81" s="89">
        <f t="shared" si="4"/>
        <v>8.0008224659148849E-2</v>
      </c>
      <c r="L81" s="89">
        <f t="shared" si="5"/>
        <v>-5.5550165972136314E-2</v>
      </c>
    </row>
    <row r="82" spans="2:12" x14ac:dyDescent="0.25">
      <c r="B82" s="25" t="s">
        <v>148</v>
      </c>
      <c r="C82" s="26">
        <v>0.25</v>
      </c>
      <c r="D82" s="27">
        <v>0.43314041541863368</v>
      </c>
      <c r="E82" s="142">
        <v>1696</v>
      </c>
      <c r="F82" s="19"/>
      <c r="G82" s="85"/>
      <c r="H82" s="25" t="s">
        <v>148</v>
      </c>
      <c r="I82" s="151">
        <v>-6.8329015690787157E-2</v>
      </c>
      <c r="J82" s="19"/>
      <c r="K82" s="89">
        <f t="shared" si="4"/>
        <v>-0.11831443094166118</v>
      </c>
      <c r="L82" s="89">
        <f t="shared" si="5"/>
        <v>3.943814364722039E-2</v>
      </c>
    </row>
    <row r="83" spans="2:12" x14ac:dyDescent="0.25">
      <c r="B83" s="25" t="s">
        <v>149</v>
      </c>
      <c r="C83" s="26">
        <v>2.94811320754717E-3</v>
      </c>
      <c r="D83" s="27">
        <v>5.4232425800781865E-2</v>
      </c>
      <c r="E83" s="142">
        <v>1696</v>
      </c>
      <c r="F83" s="19"/>
      <c r="G83" s="85"/>
      <c r="H83" s="25" t="s">
        <v>149</v>
      </c>
      <c r="I83" s="151">
        <v>-5.9529269249446312E-3</v>
      </c>
      <c r="J83" s="19"/>
      <c r="K83" s="89">
        <f t="shared" si="4"/>
        <v>-0.1094433253687883</v>
      </c>
      <c r="L83" s="89">
        <f t="shared" si="5"/>
        <v>3.2360533816909611E-4</v>
      </c>
    </row>
    <row r="84" spans="2:12" x14ac:dyDescent="0.25">
      <c r="B84" s="25" t="s">
        <v>150</v>
      </c>
      <c r="C84" s="26">
        <v>1.1792452830188679E-3</v>
      </c>
      <c r="D84" s="27">
        <v>3.43300096575559E-2</v>
      </c>
      <c r="E84" s="142">
        <v>1696</v>
      </c>
      <c r="F84" s="19"/>
      <c r="G84" s="85"/>
      <c r="H84" s="25" t="s">
        <v>150</v>
      </c>
      <c r="I84" s="151">
        <v>-3.8930153068772962E-3</v>
      </c>
      <c r="J84" s="19"/>
      <c r="K84" s="89">
        <f t="shared" ref="K84:K117" si="6">((1-C84)/D84)*I84</f>
        <v>-0.11326604698708886</v>
      </c>
      <c r="L84" s="89">
        <f t="shared" si="5"/>
        <v>1.3372614756444965E-4</v>
      </c>
    </row>
    <row r="85" spans="2:12" x14ac:dyDescent="0.25">
      <c r="B85" s="25" t="s">
        <v>151</v>
      </c>
      <c r="C85" s="26">
        <v>7.0754716981132077E-3</v>
      </c>
      <c r="D85" s="27">
        <v>8.3842436645581664E-2</v>
      </c>
      <c r="E85" s="142">
        <v>1696</v>
      </c>
      <c r="F85" s="19"/>
      <c r="G85" s="85"/>
      <c r="H85" s="25" t="s">
        <v>151</v>
      </c>
      <c r="I85" s="151">
        <v>-2.2458842270248518E-2</v>
      </c>
      <c r="J85" s="19"/>
      <c r="K85" s="89">
        <f t="shared" si="6"/>
        <v>-0.26597432349991407</v>
      </c>
      <c r="L85" s="89">
        <f t="shared" si="5"/>
        <v>1.8953039679328793E-3</v>
      </c>
    </row>
    <row r="86" spans="2:12" x14ac:dyDescent="0.25">
      <c r="B86" s="25" t="s">
        <v>152</v>
      </c>
      <c r="C86" s="26">
        <v>5.3066037735849053E-3</v>
      </c>
      <c r="D86" s="27">
        <v>7.2674327352025475E-2</v>
      </c>
      <c r="E86" s="142">
        <v>1696</v>
      </c>
      <c r="F86" s="19"/>
      <c r="G86" s="85"/>
      <c r="H86" s="25" t="s">
        <v>152</v>
      </c>
      <c r="I86" s="151">
        <v>2.1125970703047437E-3</v>
      </c>
      <c r="J86" s="19"/>
      <c r="K86" s="89">
        <f t="shared" si="6"/>
        <v>2.8915112547798948E-2</v>
      </c>
      <c r="L86" s="89">
        <f t="shared" si="5"/>
        <v>-1.5425964014830499E-4</v>
      </c>
    </row>
    <row r="87" spans="2:12" x14ac:dyDescent="0.25">
      <c r="B87" s="25" t="s">
        <v>154</v>
      </c>
      <c r="C87" s="26">
        <v>0.21875</v>
      </c>
      <c r="D87" s="27">
        <v>0.41352057087510552</v>
      </c>
      <c r="E87" s="142">
        <v>1696</v>
      </c>
      <c r="F87" s="19"/>
      <c r="G87" s="85"/>
      <c r="H87" s="25" t="s">
        <v>154</v>
      </c>
      <c r="I87" s="151">
        <v>6.5052261688592114E-2</v>
      </c>
      <c r="J87" s="19"/>
      <c r="K87" s="89">
        <f t="shared" si="6"/>
        <v>0.12290097040798061</v>
      </c>
      <c r="L87" s="89">
        <f t="shared" si="5"/>
        <v>-3.4412271714234569E-2</v>
      </c>
    </row>
    <row r="88" spans="2:12" x14ac:dyDescent="0.25">
      <c r="B88" s="25" t="s">
        <v>155</v>
      </c>
      <c r="C88" s="26">
        <v>0.50589622641509435</v>
      </c>
      <c r="D88" s="27">
        <v>0.5001126939288979</v>
      </c>
      <c r="E88" s="142">
        <v>1696</v>
      </c>
      <c r="F88" s="19"/>
      <c r="G88" s="85"/>
      <c r="H88" s="25" t="s">
        <v>155</v>
      </c>
      <c r="I88" s="151">
        <v>8.6474591641380622E-3</v>
      </c>
      <c r="J88" s="19"/>
      <c r="K88" s="89">
        <f t="shared" si="6"/>
        <v>8.5435587954291268E-3</v>
      </c>
      <c r="L88" s="89">
        <f t="shared" si="5"/>
        <v>-8.7474623466326853E-3</v>
      </c>
    </row>
    <row r="89" spans="2:12" x14ac:dyDescent="0.25">
      <c r="B89" s="25" t="s">
        <v>156</v>
      </c>
      <c r="C89" s="26">
        <v>8.2547169811320754E-3</v>
      </c>
      <c r="D89" s="27">
        <v>9.0506389097191775E-2</v>
      </c>
      <c r="E89" s="142">
        <v>1696</v>
      </c>
      <c r="F89" s="19"/>
      <c r="G89" s="85"/>
      <c r="H89" s="25" t="s">
        <v>156</v>
      </c>
      <c r="I89" s="151">
        <v>5.8177731263309197E-3</v>
      </c>
      <c r="J89" s="19"/>
      <c r="K89" s="89">
        <f t="shared" si="6"/>
        <v>6.3749632631091721E-2</v>
      </c>
      <c r="L89" s="89">
        <f t="shared" si="5"/>
        <v>-5.3061525376651866E-4</v>
      </c>
    </row>
    <row r="90" spans="2:12" x14ac:dyDescent="0.25">
      <c r="B90" s="25" t="s">
        <v>157</v>
      </c>
      <c r="C90" s="26">
        <v>5.8962264150943394E-4</v>
      </c>
      <c r="D90" s="27">
        <v>2.4282146558931093E-2</v>
      </c>
      <c r="E90" s="142">
        <v>1696</v>
      </c>
      <c r="F90" s="19"/>
      <c r="G90" s="85"/>
      <c r="H90" s="25" t="s">
        <v>157</v>
      </c>
      <c r="I90" s="151">
        <v>1.2487168171769112E-3</v>
      </c>
      <c r="J90" s="19"/>
      <c r="K90" s="89">
        <f t="shared" si="6"/>
        <v>5.1394984477171633E-2</v>
      </c>
      <c r="L90" s="89">
        <f t="shared" si="5"/>
        <v>-3.0321524765292994E-5</v>
      </c>
    </row>
    <row r="91" spans="2:12" x14ac:dyDescent="0.25">
      <c r="B91" s="25" t="s">
        <v>158</v>
      </c>
      <c r="C91" s="26">
        <v>1.1792452830188679E-3</v>
      </c>
      <c r="D91" s="27">
        <v>3.4330009657556018E-2</v>
      </c>
      <c r="E91" s="142">
        <v>1696</v>
      </c>
      <c r="F91" s="19"/>
      <c r="G91" s="85"/>
      <c r="H91" s="25" t="s">
        <v>158</v>
      </c>
      <c r="I91" s="151">
        <v>-4.0111222544805918E-3</v>
      </c>
      <c r="J91" s="19"/>
      <c r="K91" s="89">
        <f t="shared" si="6"/>
        <v>-0.1167023312095276</v>
      </c>
      <c r="L91" s="89">
        <f t="shared" si="5"/>
        <v>1.377831537302569E-4</v>
      </c>
    </row>
    <row r="92" spans="2:12" x14ac:dyDescent="0.25">
      <c r="B92" s="25" t="s">
        <v>159</v>
      </c>
      <c r="C92" s="26">
        <v>1.5919811320754717E-2</v>
      </c>
      <c r="D92" s="27">
        <v>0.1252022908136213</v>
      </c>
      <c r="E92" s="142">
        <v>1696</v>
      </c>
      <c r="F92" s="19"/>
      <c r="G92" s="85"/>
      <c r="H92" s="25" t="s">
        <v>159</v>
      </c>
      <c r="I92" s="151">
        <v>-3.1524228084803145E-2</v>
      </c>
      <c r="J92" s="19"/>
      <c r="K92" s="89">
        <f t="shared" si="6"/>
        <v>-0.24777796093077223</v>
      </c>
      <c r="L92" s="89">
        <f t="shared" si="5"/>
        <v>4.00839121937139E-3</v>
      </c>
    </row>
    <row r="93" spans="2:12" x14ac:dyDescent="0.25">
      <c r="B93" s="25" t="s">
        <v>160</v>
      </c>
      <c r="C93" s="26">
        <v>9.4339622641509441E-2</v>
      </c>
      <c r="D93" s="27">
        <v>0.29238684156334016</v>
      </c>
      <c r="E93" s="142">
        <v>1696</v>
      </c>
      <c r="F93" s="19"/>
      <c r="G93" s="85"/>
      <c r="H93" s="25" t="s">
        <v>160</v>
      </c>
      <c r="I93" s="151">
        <v>-2.5468916929059154E-2</v>
      </c>
      <c r="J93" s="19"/>
      <c r="K93" s="89">
        <f t="shared" si="6"/>
        <v>-7.8889285145504418E-2</v>
      </c>
      <c r="L93" s="89">
        <f t="shared" si="5"/>
        <v>8.2176338693233757E-3</v>
      </c>
    </row>
    <row r="94" spans="2:12" x14ac:dyDescent="0.25">
      <c r="B94" s="25" t="s">
        <v>161</v>
      </c>
      <c r="C94" s="26">
        <v>9.433962264150943E-3</v>
      </c>
      <c r="D94" s="27">
        <v>9.6697858675529449E-2</v>
      </c>
      <c r="E94" s="142">
        <v>1696</v>
      </c>
      <c r="F94" s="19"/>
      <c r="G94" s="85"/>
      <c r="H94" s="25" t="s">
        <v>161</v>
      </c>
      <c r="I94" s="151">
        <v>-1.7551997313601759E-2</v>
      </c>
      <c r="J94" s="19"/>
      <c r="K94" s="89">
        <f t="shared" si="6"/>
        <v>-0.17980142136988811</v>
      </c>
      <c r="L94" s="89">
        <f t="shared" si="5"/>
        <v>1.7123944892370297E-3</v>
      </c>
    </row>
    <row r="95" spans="2:12" x14ac:dyDescent="0.25">
      <c r="B95" s="25" t="s">
        <v>162</v>
      </c>
      <c r="C95" s="26">
        <v>6.4858490566037739E-3</v>
      </c>
      <c r="D95" s="27">
        <v>8.0296852120113213E-2</v>
      </c>
      <c r="E95" s="142">
        <v>1696</v>
      </c>
      <c r="F95" s="19"/>
      <c r="G95" s="85"/>
      <c r="H95" s="25" t="s">
        <v>162</v>
      </c>
      <c r="I95" s="151">
        <v>-1.955222160177103E-2</v>
      </c>
      <c r="J95" s="19"/>
      <c r="K95" s="89">
        <f t="shared" si="6"/>
        <v>-0.24191992999529913</v>
      </c>
      <c r="L95" s="89">
        <f t="shared" si="5"/>
        <v>1.5792992462601132E-3</v>
      </c>
    </row>
    <row r="96" spans="2:12" x14ac:dyDescent="0.25">
      <c r="B96" s="25" t="s">
        <v>163</v>
      </c>
      <c r="C96" s="26">
        <v>2.4174528301886794E-2</v>
      </c>
      <c r="D96" s="27">
        <v>0.15363605683068113</v>
      </c>
      <c r="E96" s="142">
        <v>1696</v>
      </c>
      <c r="F96" s="19"/>
      <c r="G96" s="85"/>
      <c r="H96" s="25" t="s">
        <v>163</v>
      </c>
      <c r="I96" s="151">
        <v>-2.5428927529018018E-3</v>
      </c>
      <c r="J96" s="19"/>
      <c r="K96" s="89">
        <f t="shared" si="6"/>
        <v>-1.6151283567586164E-2</v>
      </c>
      <c r="L96" s="89">
        <f t="shared" si="5"/>
        <v>4.0012243279216489E-4</v>
      </c>
    </row>
    <row r="97" spans="2:13" x14ac:dyDescent="0.25">
      <c r="B97" s="25" t="s">
        <v>164</v>
      </c>
      <c r="C97" s="26">
        <v>1.4150943396226415E-2</v>
      </c>
      <c r="D97" s="27">
        <v>0.11814789331712661</v>
      </c>
      <c r="E97" s="142">
        <v>1696</v>
      </c>
      <c r="F97" s="19"/>
      <c r="G97" s="85"/>
      <c r="H97" s="25" t="s">
        <v>164</v>
      </c>
      <c r="I97" s="151">
        <v>-2.9932770841263029E-2</v>
      </c>
      <c r="J97" s="19"/>
      <c r="K97" s="89">
        <f t="shared" si="6"/>
        <v>-0.24976487575778447</v>
      </c>
      <c r="L97" s="89">
        <f t="shared" si="5"/>
        <v>3.5851417572887721E-3</v>
      </c>
    </row>
    <row r="98" spans="2:13" x14ac:dyDescent="0.25">
      <c r="B98" s="25" t="s">
        <v>165</v>
      </c>
      <c r="C98" s="26">
        <v>0.45636792452830188</v>
      </c>
      <c r="D98" s="27">
        <v>0.49823951213682144</v>
      </c>
      <c r="E98" s="142">
        <v>1696</v>
      </c>
      <c r="F98" s="19"/>
      <c r="G98" s="85"/>
      <c r="H98" s="25" t="s">
        <v>165</v>
      </c>
      <c r="I98" s="151">
        <v>-4.3221011641997259E-3</v>
      </c>
      <c r="J98" s="19"/>
      <c r="K98" s="89">
        <f t="shared" si="6"/>
        <v>-4.7158701167949674E-3</v>
      </c>
      <c r="L98" s="89">
        <f t="shared" si="5"/>
        <v>3.958875781344148E-3</v>
      </c>
    </row>
    <row r="99" spans="2:13" x14ac:dyDescent="0.25">
      <c r="B99" s="25" t="s">
        <v>166</v>
      </c>
      <c r="C99" s="26">
        <v>4.716981132075472E-2</v>
      </c>
      <c r="D99" s="27">
        <v>0.21206446269670801</v>
      </c>
      <c r="E99" s="142">
        <v>1696</v>
      </c>
      <c r="F99" s="19"/>
      <c r="G99" s="85"/>
      <c r="H99" s="25" t="s">
        <v>166</v>
      </c>
      <c r="I99" s="151">
        <v>-2.7775439436778557E-2</v>
      </c>
      <c r="J99" s="19"/>
      <c r="K99" s="89">
        <f t="shared" si="6"/>
        <v>-0.12479826587939431</v>
      </c>
      <c r="L99" s="89">
        <f t="shared" si="5"/>
        <v>6.1781319742274417E-3</v>
      </c>
    </row>
    <row r="100" spans="2:13" x14ac:dyDescent="0.25">
      <c r="B100" s="25" t="s">
        <v>167</v>
      </c>
      <c r="C100" s="26">
        <v>2.2405660377358489E-2</v>
      </c>
      <c r="D100" s="27">
        <v>0.14804245764602908</v>
      </c>
      <c r="E100" s="142">
        <v>1696</v>
      </c>
      <c r="F100" s="19"/>
      <c r="G100" s="85"/>
      <c r="H100" s="25" t="s">
        <v>167</v>
      </c>
      <c r="I100" s="151">
        <v>2.2835946445344264E-2</v>
      </c>
      <c r="J100" s="19"/>
      <c r="K100" s="89">
        <f t="shared" si="6"/>
        <v>0.15079655079944651</v>
      </c>
      <c r="L100" s="89">
        <f t="shared" si="5"/>
        <v>-3.4561332511332732E-3</v>
      </c>
    </row>
    <row r="101" spans="2:13" x14ac:dyDescent="0.25">
      <c r="B101" s="25" t="s">
        <v>168</v>
      </c>
      <c r="C101" s="26">
        <v>7.0754716981132077E-3</v>
      </c>
      <c r="D101" s="27">
        <v>8.3842436645581039E-2</v>
      </c>
      <c r="E101" s="142">
        <v>1696</v>
      </c>
      <c r="F101" s="19"/>
      <c r="G101" s="85"/>
      <c r="H101" s="25" t="s">
        <v>168</v>
      </c>
      <c r="I101" s="151">
        <v>8.9063518898188365E-3</v>
      </c>
      <c r="J101" s="19"/>
      <c r="K101" s="89">
        <f t="shared" si="6"/>
        <v>0.1054756469742352</v>
      </c>
      <c r="L101" s="89">
        <f t="shared" si="5"/>
        <v>-7.5160793568338619E-4</v>
      </c>
    </row>
    <row r="102" spans="2:13" x14ac:dyDescent="0.25">
      <c r="B102" s="25" t="s">
        <v>169</v>
      </c>
      <c r="C102" s="26">
        <v>0.28066037735849059</v>
      </c>
      <c r="D102" s="27">
        <v>0.44945437939872018</v>
      </c>
      <c r="E102" s="142">
        <v>1696</v>
      </c>
      <c r="F102" s="19"/>
      <c r="G102" s="85"/>
      <c r="H102" s="25" t="s">
        <v>169</v>
      </c>
      <c r="I102" s="151">
        <v>5.78535923851662E-2</v>
      </c>
      <c r="J102" s="19"/>
      <c r="K102" s="89">
        <f t="shared" si="6"/>
        <v>9.2593115613814975E-2</v>
      </c>
      <c r="L102" s="89">
        <f t="shared" si="5"/>
        <v>-3.6126494288668792E-2</v>
      </c>
    </row>
    <row r="103" spans="2:13" x14ac:dyDescent="0.25">
      <c r="B103" s="25" t="s">
        <v>170</v>
      </c>
      <c r="C103" s="26">
        <v>1.1202830188679245E-2</v>
      </c>
      <c r="D103" s="27">
        <v>0.10527992249465655</v>
      </c>
      <c r="E103" s="142">
        <v>1696</v>
      </c>
      <c r="F103" s="19"/>
      <c r="G103" s="85"/>
      <c r="H103" s="25" t="s">
        <v>170</v>
      </c>
      <c r="I103" s="151">
        <v>-7.4456024886906547E-3</v>
      </c>
      <c r="J103" s="19"/>
      <c r="K103" s="89">
        <f t="shared" si="6"/>
        <v>-6.9929674090813576E-2</v>
      </c>
      <c r="L103" s="89">
        <f t="shared" si="5"/>
        <v>7.9228611074863326E-4</v>
      </c>
    </row>
    <row r="104" spans="2:13" x14ac:dyDescent="0.25">
      <c r="B104" s="25" t="s">
        <v>171</v>
      </c>
      <c r="C104" s="26">
        <v>9.433962264150943E-3</v>
      </c>
      <c r="D104" s="27">
        <v>9.669785867552956E-2</v>
      </c>
      <c r="E104" s="142">
        <v>1696</v>
      </c>
      <c r="F104" s="19"/>
      <c r="G104" s="85"/>
      <c r="H104" s="25" t="s">
        <v>171</v>
      </c>
      <c r="I104" s="151">
        <v>-2.664684467386454E-2</v>
      </c>
      <c r="J104" s="19"/>
      <c r="K104" s="89">
        <f t="shared" si="6"/>
        <v>-0.27296839566347364</v>
      </c>
      <c r="L104" s="89">
        <f t="shared" si="5"/>
        <v>2.5996990063187966E-3</v>
      </c>
    </row>
    <row r="105" spans="2:13" x14ac:dyDescent="0.25">
      <c r="B105" s="25" t="s">
        <v>172</v>
      </c>
      <c r="C105" s="26">
        <v>8.6084905660377353E-2</v>
      </c>
      <c r="D105" s="27">
        <v>0.28057211228293455</v>
      </c>
      <c r="E105" s="142">
        <v>1696</v>
      </c>
      <c r="F105" s="19"/>
      <c r="G105" s="85"/>
      <c r="H105" s="25" t="s">
        <v>172</v>
      </c>
      <c r="I105" s="151">
        <v>-7.1712197553656584E-2</v>
      </c>
      <c r="J105" s="19"/>
      <c r="K105" s="89">
        <f t="shared" si="6"/>
        <v>-0.23359007158366835</v>
      </c>
      <c r="L105" s="89">
        <f t="shared" si="5"/>
        <v>2.2002677710461663E-2</v>
      </c>
      <c r="M105" s="3"/>
    </row>
    <row r="106" spans="2:13" x14ac:dyDescent="0.25">
      <c r="B106" s="25" t="s">
        <v>173</v>
      </c>
      <c r="C106" s="26">
        <v>2.94811320754717E-3</v>
      </c>
      <c r="D106" s="27">
        <v>5.4232425800780915E-2</v>
      </c>
      <c r="E106" s="142">
        <v>1696</v>
      </c>
      <c r="F106" s="19"/>
      <c r="G106" s="85"/>
      <c r="H106" s="25" t="s">
        <v>173</v>
      </c>
      <c r="I106" s="151">
        <v>-6.5521867995021665E-3</v>
      </c>
      <c r="J106" s="19"/>
      <c r="K106" s="89">
        <f t="shared" si="6"/>
        <v>-0.12046059372409945</v>
      </c>
      <c r="L106" s="89">
        <f t="shared" si="5"/>
        <v>3.5618153082229287E-4</v>
      </c>
    </row>
    <row r="107" spans="2:13" x14ac:dyDescent="0.25">
      <c r="B107" s="25" t="s">
        <v>174</v>
      </c>
      <c r="C107" s="26">
        <v>8.3726415094339618E-2</v>
      </c>
      <c r="D107" s="27">
        <v>0.2770587715002959</v>
      </c>
      <c r="E107" s="142">
        <v>1696</v>
      </c>
      <c r="F107" s="19"/>
      <c r="G107" s="85"/>
      <c r="H107" s="25" t="s">
        <v>174</v>
      </c>
      <c r="I107" s="151">
        <v>-2.7246608861024216E-2</v>
      </c>
      <c r="J107" s="19"/>
      <c r="K107" s="89">
        <f t="shared" si="6"/>
        <v>-9.0108491575356331E-2</v>
      </c>
      <c r="L107" s="89">
        <f t="shared" si="5"/>
        <v>8.2338518685332041E-3</v>
      </c>
    </row>
    <row r="108" spans="2:13" x14ac:dyDescent="0.25">
      <c r="B108" s="25" t="s">
        <v>175</v>
      </c>
      <c r="C108" s="26">
        <v>7.6650943396226415E-3</v>
      </c>
      <c r="D108" s="27">
        <v>8.7240060665989522E-2</v>
      </c>
      <c r="E108" s="142">
        <v>1696</v>
      </c>
      <c r="F108" s="19"/>
      <c r="G108" s="85"/>
      <c r="H108" s="25" t="s">
        <v>175</v>
      </c>
      <c r="I108" s="151">
        <v>-6.1073245232010484E-3</v>
      </c>
      <c r="J108" s="19"/>
      <c r="K108" s="89">
        <f t="shared" si="6"/>
        <v>-6.946936141839144E-2</v>
      </c>
      <c r="L108" s="89">
        <f t="shared" si="5"/>
        <v>5.3660231636309496E-4</v>
      </c>
    </row>
    <row r="109" spans="2:13" x14ac:dyDescent="0.25">
      <c r="B109" s="25" t="s">
        <v>176</v>
      </c>
      <c r="C109" s="26">
        <v>2.3584905660377358E-3</v>
      </c>
      <c r="D109" s="27">
        <v>4.8521296833985664E-2</v>
      </c>
      <c r="E109" s="142">
        <v>1696</v>
      </c>
      <c r="F109" s="19"/>
      <c r="G109" s="85"/>
      <c r="H109" s="25" t="s">
        <v>176</v>
      </c>
      <c r="I109" s="151">
        <v>-1.8338124666788197E-3</v>
      </c>
      <c r="J109" s="19"/>
      <c r="K109" s="89">
        <f t="shared" si="6"/>
        <v>-3.7704833890483555E-2</v>
      </c>
      <c r="L109" s="89">
        <f t="shared" si="5"/>
        <v>8.9136723145351199E-5</v>
      </c>
    </row>
    <row r="110" spans="2:13" x14ac:dyDescent="0.25">
      <c r="B110" s="25" t="s">
        <v>177</v>
      </c>
      <c r="C110" s="26">
        <v>2.0636792452830188E-2</v>
      </c>
      <c r="D110" s="27">
        <v>0.14220702898906065</v>
      </c>
      <c r="E110" s="142">
        <v>1696</v>
      </c>
      <c r="F110" s="19"/>
      <c r="G110" s="85"/>
      <c r="H110" s="25" t="s">
        <v>177</v>
      </c>
      <c r="I110" s="151">
        <v>-1.5178975988449797E-2</v>
      </c>
      <c r="J110" s="19"/>
      <c r="K110" s="89">
        <f t="shared" si="6"/>
        <v>-0.10453583565460198</v>
      </c>
      <c r="L110" s="89">
        <f t="shared" si="5"/>
        <v>2.2027418711084105E-3</v>
      </c>
    </row>
    <row r="111" spans="2:13" x14ac:dyDescent="0.25">
      <c r="B111" s="25" t="s">
        <v>178</v>
      </c>
      <c r="C111" s="26">
        <v>0.64799528301886788</v>
      </c>
      <c r="D111" s="27">
        <v>0.47773629435013637</v>
      </c>
      <c r="E111" s="142">
        <v>1696</v>
      </c>
      <c r="F111" s="19"/>
      <c r="G111" s="85"/>
      <c r="H111" s="25" t="s">
        <v>178</v>
      </c>
      <c r="I111" s="151">
        <v>6.948848576834446E-2</v>
      </c>
      <c r="J111" s="19"/>
      <c r="K111" s="89">
        <f t="shared" si="6"/>
        <v>5.1200369441486072E-2</v>
      </c>
      <c r="L111" s="89">
        <f t="shared" si="5"/>
        <v>-9.4253276409033804E-2</v>
      </c>
    </row>
    <row r="112" spans="2:13" x14ac:dyDescent="0.25">
      <c r="B112" s="25" t="s">
        <v>179</v>
      </c>
      <c r="C112" s="26">
        <v>4.1273584905660377E-3</v>
      </c>
      <c r="D112" s="27">
        <v>6.4130713172515494E-2</v>
      </c>
      <c r="E112" s="142">
        <v>1696</v>
      </c>
      <c r="F112" s="19"/>
      <c r="G112" s="85"/>
      <c r="H112" s="25" t="s">
        <v>179</v>
      </c>
      <c r="I112" s="151">
        <v>5.9443156681000305E-3</v>
      </c>
      <c r="J112" s="19"/>
      <c r="K112" s="89">
        <f t="shared" si="6"/>
        <v>9.2308054183525515E-2</v>
      </c>
      <c r="L112" s="89">
        <f t="shared" si="5"/>
        <v>-3.8256742408802755E-4</v>
      </c>
    </row>
    <row r="113" spans="2:13" x14ac:dyDescent="0.25">
      <c r="B113" s="25" t="s">
        <v>180</v>
      </c>
      <c r="C113" s="26">
        <v>3.0660377358490566E-2</v>
      </c>
      <c r="D113" s="27">
        <v>0.17244666633485545</v>
      </c>
      <c r="E113" s="142">
        <v>1696</v>
      </c>
      <c r="F113" s="19"/>
      <c r="G113" s="85"/>
      <c r="H113" s="25" t="s">
        <v>180</v>
      </c>
      <c r="I113" s="151">
        <v>-3.047075486635447E-3</v>
      </c>
      <c r="J113" s="19"/>
      <c r="K113" s="89">
        <f t="shared" si="6"/>
        <v>-1.7127910125209516E-2</v>
      </c>
      <c r="L113" s="89">
        <f t="shared" si="5"/>
        <v>5.4175871442268555E-4</v>
      </c>
    </row>
    <row r="114" spans="2:13" x14ac:dyDescent="0.25">
      <c r="B114" s="25" t="s">
        <v>181</v>
      </c>
      <c r="C114" s="26">
        <v>5.3066037735849059E-2</v>
      </c>
      <c r="D114" s="27">
        <v>0.22423130783245643</v>
      </c>
      <c r="E114" s="142">
        <v>1696</v>
      </c>
      <c r="F114" s="19"/>
      <c r="G114" s="85"/>
      <c r="H114" s="25" t="s">
        <v>181</v>
      </c>
      <c r="I114" s="151">
        <v>6.8322167106444074E-3</v>
      </c>
      <c r="J114" s="19"/>
      <c r="K114" s="89">
        <f t="shared" si="6"/>
        <v>2.8852608065292659E-2</v>
      </c>
      <c r="L114" s="89">
        <f t="shared" si="5"/>
        <v>-1.6168958442567493E-3</v>
      </c>
    </row>
    <row r="115" spans="2:13" x14ac:dyDescent="0.25">
      <c r="B115" s="25" t="s">
        <v>182</v>
      </c>
      <c r="C115" s="26">
        <v>5.6603773584905662E-2</v>
      </c>
      <c r="D115" s="27">
        <v>0.23115209430073469</v>
      </c>
      <c r="E115" s="142">
        <v>1696</v>
      </c>
      <c r="F115" s="19"/>
      <c r="G115" s="85"/>
      <c r="H115" s="25" t="s">
        <v>182</v>
      </c>
      <c r="I115" s="151">
        <v>-1.4033980861600029E-2</v>
      </c>
      <c r="J115" s="19"/>
      <c r="K115" s="89">
        <f t="shared" si="6"/>
        <v>-5.7276593692419948E-2</v>
      </c>
      <c r="L115" s="89">
        <f t="shared" si="5"/>
        <v>3.436595621545197E-3</v>
      </c>
    </row>
    <row r="116" spans="2:13" x14ac:dyDescent="0.25">
      <c r="B116" s="25" t="s">
        <v>184</v>
      </c>
      <c r="C116" s="26">
        <v>4.1273584905660377E-3</v>
      </c>
      <c r="D116" s="27">
        <v>6.4130713172516077E-2</v>
      </c>
      <c r="E116" s="142">
        <v>1696</v>
      </c>
      <c r="F116" s="19"/>
      <c r="G116" s="85"/>
      <c r="H116" s="25" t="s">
        <v>184</v>
      </c>
      <c r="I116" s="151">
        <v>-8.3564422140963608E-3</v>
      </c>
      <c r="J116" s="19"/>
      <c r="K116" s="89">
        <f t="shared" si="6"/>
        <v>-0.12976547070335015</v>
      </c>
      <c r="L116" s="89">
        <f t="shared" si="5"/>
        <v>5.3780834512933741E-4</v>
      </c>
    </row>
    <row r="117" spans="2:13" x14ac:dyDescent="0.25">
      <c r="B117" s="25" t="s">
        <v>49</v>
      </c>
      <c r="C117" s="26">
        <v>0.15860849056603774</v>
      </c>
      <c r="D117" s="27">
        <v>0.36541834920233612</v>
      </c>
      <c r="E117" s="142">
        <v>1696</v>
      </c>
      <c r="F117" s="19"/>
      <c r="G117" s="85"/>
      <c r="H117" s="25" t="s">
        <v>49</v>
      </c>
      <c r="I117" s="151">
        <v>-2.6593699170797347E-2</v>
      </c>
      <c r="J117" s="19"/>
      <c r="K117" s="89">
        <f t="shared" si="6"/>
        <v>-6.1233139319887338E-2</v>
      </c>
      <c r="L117" s="89">
        <f t="shared" si="5"/>
        <v>1.1542897320987873E-2</v>
      </c>
    </row>
    <row r="118" spans="2:13" ht="15" thickBot="1" x14ac:dyDescent="0.3">
      <c r="B118" s="28" t="s">
        <v>50</v>
      </c>
      <c r="C118" s="143">
        <v>2.3319575471698113</v>
      </c>
      <c r="D118" s="144">
        <v>1.4626334799674794</v>
      </c>
      <c r="E118" s="145">
        <v>1696</v>
      </c>
      <c r="F118" s="19"/>
      <c r="G118" s="85"/>
      <c r="H118" s="28" t="s">
        <v>50</v>
      </c>
      <c r="I118" s="152">
        <v>-4.3930257275150111E-2</v>
      </c>
      <c r="J118" s="19"/>
      <c r="K118" s="89"/>
      <c r="L118" s="89"/>
      <c r="M118" s="90" t="str">
        <f>"((memsleep-"&amp;C118&amp;")/"&amp;D118&amp;")*("&amp;I118&amp;")"</f>
        <v>((memsleep-2.33195754716981)/1.46263347996748)*(-0.0439302572751501)</v>
      </c>
    </row>
    <row r="119" spans="2:13" ht="24" customHeight="1" thickTop="1" x14ac:dyDescent="0.25">
      <c r="H119" s="102" t="s">
        <v>7</v>
      </c>
      <c r="I119" s="102"/>
      <c r="J119" s="19"/>
    </row>
  </sheetData>
  <mergeCells count="6">
    <mergeCell ref="K5:L5"/>
    <mergeCell ref="B5:E5"/>
    <mergeCell ref="B6"/>
    <mergeCell ref="H4:I4"/>
    <mergeCell ref="H5:H6"/>
    <mergeCell ref="H119:I119"/>
  </mergeCells>
  <pageMargins left="0.25" right="0.2" top="0.25" bottom="0.25" header="0.55000000000000004" footer="0.05"/>
  <pageSetup scale="50" fitToHeight="0" orientation="landscape" r:id="rId1"/>
  <rowBreaks count="1" manualBreakCount="1">
    <brk id="7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9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9.109375" style="90"/>
    <col min="12" max="12" width="12" style="2" bestFit="1" customWidth="1"/>
    <col min="13" max="13" width="15.33203125" style="2" bestFit="1" customWidth="1"/>
    <col min="14" max="16384" width="9.109375" style="2"/>
  </cols>
  <sheetData>
    <row r="1" spans="1:13" x14ac:dyDescent="0.3">
      <c r="A1" s="2" t="s">
        <v>11</v>
      </c>
      <c r="B1" s="90" t="s">
        <v>78</v>
      </c>
    </row>
    <row r="3" spans="1:13" x14ac:dyDescent="0.3">
      <c r="I3" s="2" t="s">
        <v>205</v>
      </c>
      <c r="J3" s="2" t="s">
        <v>206</v>
      </c>
    </row>
    <row r="4" spans="1:13" ht="15" thickBot="1" x14ac:dyDescent="0.3">
      <c r="H4" s="107" t="s">
        <v>6</v>
      </c>
      <c r="I4" s="107"/>
      <c r="J4" s="107"/>
      <c r="K4" s="29"/>
    </row>
    <row r="5" spans="1:13" ht="15.6" thickTop="1" thickBot="1" x14ac:dyDescent="0.3">
      <c r="B5" s="107" t="s">
        <v>0</v>
      </c>
      <c r="C5" s="107"/>
      <c r="D5" s="107"/>
      <c r="E5" s="107"/>
      <c r="F5" s="107"/>
      <c r="G5" s="29"/>
      <c r="H5" s="108" t="s">
        <v>45</v>
      </c>
      <c r="I5" s="153" t="s">
        <v>4</v>
      </c>
      <c r="J5" s="154"/>
      <c r="K5" s="29"/>
      <c r="L5" s="104" t="s">
        <v>8</v>
      </c>
      <c r="M5" s="104"/>
    </row>
    <row r="6" spans="1:13" ht="15.6" thickTop="1" thickBot="1" x14ac:dyDescent="0.3">
      <c r="B6" s="110" t="s">
        <v>45</v>
      </c>
      <c r="C6" s="30" t="s">
        <v>1</v>
      </c>
      <c r="D6" s="31" t="s">
        <v>47</v>
      </c>
      <c r="E6" s="31" t="s">
        <v>48</v>
      </c>
      <c r="F6" s="32" t="s">
        <v>2</v>
      </c>
      <c r="G6" s="29"/>
      <c r="H6" s="109"/>
      <c r="I6" s="155" t="s">
        <v>5</v>
      </c>
      <c r="J6" s="156" t="s">
        <v>204</v>
      </c>
      <c r="K6" s="29"/>
      <c r="L6" s="1" t="s">
        <v>9</v>
      </c>
      <c r="M6" s="1" t="s">
        <v>10</v>
      </c>
    </row>
    <row r="7" spans="1:13" ht="15" thickTop="1" x14ac:dyDescent="0.25">
      <c r="B7" s="33" t="s">
        <v>79</v>
      </c>
      <c r="C7" s="34">
        <v>1.0429916051895192E-2</v>
      </c>
      <c r="D7" s="35">
        <v>0.101605901135286</v>
      </c>
      <c r="E7" s="36">
        <v>3931</v>
      </c>
      <c r="F7" s="37">
        <v>0</v>
      </c>
      <c r="G7" s="29"/>
      <c r="H7" s="33" t="s">
        <v>79</v>
      </c>
      <c r="I7" s="157">
        <v>-2.3669325117268445E-3</v>
      </c>
      <c r="J7" s="158">
        <v>3.8688178670258588E-2</v>
      </c>
      <c r="K7" s="29"/>
      <c r="L7" s="89">
        <f>((1-C7)/D7)*J7</f>
        <v>0.37679567610499209</v>
      </c>
      <c r="M7" s="89">
        <f>((0-C7)/D7)*J7</f>
        <v>-3.9713683085616132E-3</v>
      </c>
    </row>
    <row r="8" spans="1:13" x14ac:dyDescent="0.25">
      <c r="B8" s="38" t="s">
        <v>80</v>
      </c>
      <c r="C8" s="39">
        <v>3.6377512083439326E-2</v>
      </c>
      <c r="D8" s="40">
        <v>0.18725145750820349</v>
      </c>
      <c r="E8" s="41">
        <v>3931</v>
      </c>
      <c r="F8" s="42">
        <v>0</v>
      </c>
      <c r="G8" s="29"/>
      <c r="H8" s="38" t="s">
        <v>80</v>
      </c>
      <c r="I8" s="159">
        <v>-7.6443107774888976E-3</v>
      </c>
      <c r="J8" s="160">
        <v>7.6704064234157529E-2</v>
      </c>
      <c r="K8" s="29"/>
      <c r="L8" s="89">
        <f t="shared" ref="L8:L71" si="0">((1-C8)/D8)*J8</f>
        <v>0.39472996469142252</v>
      </c>
      <c r="M8" s="89">
        <f t="shared" ref="M8:M71" si="1">((0-C8)/D8)*J8</f>
        <v>-1.4901368783229516E-2</v>
      </c>
    </row>
    <row r="9" spans="1:13" x14ac:dyDescent="0.25">
      <c r="B9" s="38" t="s">
        <v>81</v>
      </c>
      <c r="C9" s="39">
        <v>9.6667514627321299E-3</v>
      </c>
      <c r="D9" s="40">
        <v>9.7855716922707489E-2</v>
      </c>
      <c r="E9" s="41">
        <v>3931</v>
      </c>
      <c r="F9" s="42">
        <v>0</v>
      </c>
      <c r="G9" s="29"/>
      <c r="H9" s="38" t="s">
        <v>81</v>
      </c>
      <c r="I9" s="159">
        <v>-7.6385180228683153E-3</v>
      </c>
      <c r="J9" s="160">
        <v>2.5700560294712575E-2</v>
      </c>
      <c r="K9" s="29"/>
      <c r="L9" s="89">
        <f t="shared" si="0"/>
        <v>0.26009844050291198</v>
      </c>
      <c r="M9" s="89">
        <f t="shared" si="1"/>
        <v>-2.5388494063988323E-3</v>
      </c>
    </row>
    <row r="10" spans="1:13" x14ac:dyDescent="0.25">
      <c r="B10" s="38" t="s">
        <v>82</v>
      </c>
      <c r="C10" s="39">
        <v>0.22157211905367591</v>
      </c>
      <c r="D10" s="40">
        <v>0.41535743958903459</v>
      </c>
      <c r="E10" s="41">
        <v>3931</v>
      </c>
      <c r="F10" s="42">
        <v>0</v>
      </c>
      <c r="G10" s="29"/>
      <c r="H10" s="38" t="s">
        <v>82</v>
      </c>
      <c r="I10" s="159">
        <v>-5.0325487448947513E-3</v>
      </c>
      <c r="J10" s="160">
        <v>7.484804687062298E-3</v>
      </c>
      <c r="K10" s="29"/>
      <c r="L10" s="89">
        <f t="shared" si="0"/>
        <v>1.4027389656513173E-2</v>
      </c>
      <c r="M10" s="89">
        <f t="shared" si="1"/>
        <v>-3.9927635264127362E-3</v>
      </c>
    </row>
    <row r="11" spans="1:13" x14ac:dyDescent="0.25">
      <c r="B11" s="38" t="s">
        <v>83</v>
      </c>
      <c r="C11" s="39">
        <v>0.31086237598575428</v>
      </c>
      <c r="D11" s="40">
        <v>0.46290546535864169</v>
      </c>
      <c r="E11" s="41">
        <v>3931</v>
      </c>
      <c r="F11" s="42">
        <v>0</v>
      </c>
      <c r="G11" s="29"/>
      <c r="H11" s="38" t="s">
        <v>83</v>
      </c>
      <c r="I11" s="159">
        <v>2.2717725997797308E-2</v>
      </c>
      <c r="J11" s="160">
        <v>-1.070317246202151E-2</v>
      </c>
      <c r="K11" s="29"/>
      <c r="L11" s="89">
        <f t="shared" si="0"/>
        <v>-1.5934050020726356E-2</v>
      </c>
      <c r="M11" s="89">
        <f t="shared" si="1"/>
        <v>7.1876740957281691E-3</v>
      </c>
    </row>
    <row r="12" spans="1:13" x14ac:dyDescent="0.25">
      <c r="B12" s="38" t="s">
        <v>84</v>
      </c>
      <c r="C12" s="39">
        <v>0.15059781226151106</v>
      </c>
      <c r="D12" s="40">
        <v>0.35770191548447744</v>
      </c>
      <c r="E12" s="41">
        <v>3931</v>
      </c>
      <c r="F12" s="42">
        <v>0</v>
      </c>
      <c r="G12" s="29"/>
      <c r="H12" s="38" t="s">
        <v>84</v>
      </c>
      <c r="I12" s="159">
        <v>-7.8891843173314428E-3</v>
      </c>
      <c r="J12" s="160">
        <v>-1.3901957377673703E-2</v>
      </c>
      <c r="K12" s="29"/>
      <c r="L12" s="89">
        <f t="shared" si="0"/>
        <v>-3.3011713103212881E-2</v>
      </c>
      <c r="M12" s="89">
        <f t="shared" si="1"/>
        <v>5.8529302656789529E-3</v>
      </c>
    </row>
    <row r="13" spans="1:13" x14ac:dyDescent="0.25">
      <c r="B13" s="38" t="s">
        <v>85</v>
      </c>
      <c r="C13" s="39">
        <v>0.20783515644874079</v>
      </c>
      <c r="D13" s="40">
        <v>0.40580980427680924</v>
      </c>
      <c r="E13" s="41">
        <v>3931</v>
      </c>
      <c r="F13" s="42">
        <v>0</v>
      </c>
      <c r="G13" s="29"/>
      <c r="H13" s="38" t="s">
        <v>85</v>
      </c>
      <c r="I13" s="159">
        <v>1.2113512207040855E-2</v>
      </c>
      <c r="J13" s="160">
        <v>-3.2822372174362138E-2</v>
      </c>
      <c r="K13" s="29"/>
      <c r="L13" s="89">
        <f t="shared" si="0"/>
        <v>-6.4071220173747404E-2</v>
      </c>
      <c r="M13" s="89">
        <f t="shared" si="1"/>
        <v>1.6809950829143109E-2</v>
      </c>
    </row>
    <row r="14" spans="1:13" x14ac:dyDescent="0.25">
      <c r="B14" s="38" t="s">
        <v>86</v>
      </c>
      <c r="C14" s="39">
        <v>5.5965403205291272E-3</v>
      </c>
      <c r="D14" s="40">
        <v>7.4609886363967662E-2</v>
      </c>
      <c r="E14" s="41">
        <v>3931</v>
      </c>
      <c r="F14" s="42">
        <v>0</v>
      </c>
      <c r="G14" s="29"/>
      <c r="H14" s="38" t="s">
        <v>86</v>
      </c>
      <c r="I14" s="159">
        <v>6.2362964539368912E-4</v>
      </c>
      <c r="J14" s="160">
        <v>9.1369027145075839E-3</v>
      </c>
      <c r="K14" s="29"/>
      <c r="L14" s="89">
        <f t="shared" si="0"/>
        <v>0.12177699381202918</v>
      </c>
      <c r="M14" s="89">
        <f t="shared" si="1"/>
        <v>-6.8536553181495065E-4</v>
      </c>
    </row>
    <row r="15" spans="1:13" x14ac:dyDescent="0.25">
      <c r="B15" s="38" t="s">
        <v>87</v>
      </c>
      <c r="C15" s="39">
        <v>1.2973798015772068E-2</v>
      </c>
      <c r="D15" s="40">
        <v>0.11317569073045267</v>
      </c>
      <c r="E15" s="41">
        <v>3931</v>
      </c>
      <c r="F15" s="42">
        <v>0</v>
      </c>
      <c r="G15" s="29"/>
      <c r="H15" s="38" t="s">
        <v>87</v>
      </c>
      <c r="I15" s="159">
        <v>-6.4758848895896436E-3</v>
      </c>
      <c r="J15" s="160">
        <v>-6.4590359456776813E-3</v>
      </c>
      <c r="K15" s="29"/>
      <c r="L15" s="89">
        <f t="shared" si="0"/>
        <v>-5.6330451148962464E-2</v>
      </c>
      <c r="M15" s="89">
        <f t="shared" si="1"/>
        <v>7.4042603314357879E-4</v>
      </c>
    </row>
    <row r="16" spans="1:13" x14ac:dyDescent="0.25">
      <c r="B16" s="38" t="s">
        <v>88</v>
      </c>
      <c r="C16" s="39">
        <v>2.1368608496565758E-2</v>
      </c>
      <c r="D16" s="40">
        <v>0.14462818599708119</v>
      </c>
      <c r="E16" s="41">
        <v>3931</v>
      </c>
      <c r="F16" s="42">
        <v>0</v>
      </c>
      <c r="G16" s="29"/>
      <c r="H16" s="38" t="s">
        <v>88</v>
      </c>
      <c r="I16" s="159">
        <v>-4.6435494187169184E-2</v>
      </c>
      <c r="J16" s="160">
        <v>-9.0240319926463742E-4</v>
      </c>
      <c r="K16" s="29"/>
      <c r="L16" s="89">
        <f t="shared" si="0"/>
        <v>-6.1061410160487368E-3</v>
      </c>
      <c r="M16" s="89">
        <f t="shared" si="1"/>
        <v>1.3332878745726381E-4</v>
      </c>
    </row>
    <row r="17" spans="2:13" x14ac:dyDescent="0.25">
      <c r="B17" s="38" t="s">
        <v>89</v>
      </c>
      <c r="C17" s="39">
        <v>2.5438819638768761E-4</v>
      </c>
      <c r="D17" s="40">
        <v>1.5949551604596511E-2</v>
      </c>
      <c r="E17" s="41">
        <v>3931</v>
      </c>
      <c r="F17" s="42">
        <v>0</v>
      </c>
      <c r="G17" s="29"/>
      <c r="H17" s="38" t="s">
        <v>89</v>
      </c>
      <c r="I17" s="159">
        <v>-6.2747373921345703E-3</v>
      </c>
      <c r="J17" s="160">
        <v>-1.2113713320047069E-3</v>
      </c>
      <c r="K17" s="29"/>
      <c r="L17" s="89">
        <f t="shared" si="0"/>
        <v>-7.5930860218502025E-2</v>
      </c>
      <c r="M17" s="89">
        <f t="shared" si="1"/>
        <v>1.9320829572137921E-5</v>
      </c>
    </row>
    <row r="18" spans="2:13" x14ac:dyDescent="0.25">
      <c r="B18" s="38" t="s">
        <v>90</v>
      </c>
      <c r="C18" s="39">
        <v>1.0175527855507504E-3</v>
      </c>
      <c r="D18" s="40">
        <v>3.1886925654556877E-2</v>
      </c>
      <c r="E18" s="41">
        <v>3931</v>
      </c>
      <c r="F18" s="42">
        <v>0</v>
      </c>
      <c r="G18" s="29"/>
      <c r="H18" s="38" t="s">
        <v>90</v>
      </c>
      <c r="I18" s="159">
        <v>-4.2244544719121169E-3</v>
      </c>
      <c r="J18" s="160">
        <v>1.4475487412359227E-2</v>
      </c>
      <c r="K18" s="29"/>
      <c r="L18" s="89">
        <f t="shared" si="0"/>
        <v>0.45350116209005015</v>
      </c>
      <c r="M18" s="89">
        <f t="shared" si="1"/>
        <v>-4.6193141032854605E-4</v>
      </c>
    </row>
    <row r="19" spans="2:13" ht="22.8" x14ac:dyDescent="0.25">
      <c r="B19" s="38" t="s">
        <v>91</v>
      </c>
      <c r="C19" s="39">
        <v>1.0938692444670568E-2</v>
      </c>
      <c r="D19" s="40">
        <v>0.10402783467904143</v>
      </c>
      <c r="E19" s="41">
        <v>3931</v>
      </c>
      <c r="F19" s="42">
        <v>0</v>
      </c>
      <c r="G19" s="29"/>
      <c r="H19" s="38" t="s">
        <v>91</v>
      </c>
      <c r="I19" s="159">
        <v>-4.3747700644337223E-3</v>
      </c>
      <c r="J19" s="160">
        <v>-1.0011477840179235E-2</v>
      </c>
      <c r="K19" s="29"/>
      <c r="L19" s="89">
        <f t="shared" si="0"/>
        <v>-9.5185729797410037E-2</v>
      </c>
      <c r="M19" s="89">
        <f t="shared" si="1"/>
        <v>1.052722834693578E-3</v>
      </c>
    </row>
    <row r="20" spans="2:13" x14ac:dyDescent="0.25">
      <c r="B20" s="38" t="s">
        <v>93</v>
      </c>
      <c r="C20" s="39">
        <v>5.0877639277537522E-4</v>
      </c>
      <c r="D20" s="40">
        <v>2.2553202281126637E-2</v>
      </c>
      <c r="E20" s="41">
        <v>3931</v>
      </c>
      <c r="F20" s="42">
        <v>0</v>
      </c>
      <c r="G20" s="29"/>
      <c r="H20" s="38" t="s">
        <v>93</v>
      </c>
      <c r="I20" s="159">
        <v>-3.6075885671758861E-4</v>
      </c>
      <c r="J20" s="160">
        <v>4.8007823025809325E-3</v>
      </c>
      <c r="K20" s="29"/>
      <c r="L20" s="89">
        <f t="shared" si="0"/>
        <v>0.21275647325231309</v>
      </c>
      <c r="M20" s="89">
        <f t="shared" si="1"/>
        <v>-1.0830057177516572E-4</v>
      </c>
    </row>
    <row r="21" spans="2:13" x14ac:dyDescent="0.25">
      <c r="B21" s="38" t="s">
        <v>94</v>
      </c>
      <c r="C21" s="39">
        <v>5.0877639277537522E-4</v>
      </c>
      <c r="D21" s="40">
        <v>2.2553202281126707E-2</v>
      </c>
      <c r="E21" s="41">
        <v>3931</v>
      </c>
      <c r="F21" s="42">
        <v>0</v>
      </c>
      <c r="G21" s="29"/>
      <c r="H21" s="38" t="s">
        <v>94</v>
      </c>
      <c r="I21" s="159">
        <v>6.5242982793834847E-4</v>
      </c>
      <c r="J21" s="160">
        <v>2.0354257180172679E-2</v>
      </c>
      <c r="K21" s="29"/>
      <c r="L21" s="89">
        <f t="shared" si="0"/>
        <v>0.90204048015174332</v>
      </c>
      <c r="M21" s="89">
        <f t="shared" si="1"/>
        <v>-4.5917051674815139E-4</v>
      </c>
    </row>
    <row r="22" spans="2:13" x14ac:dyDescent="0.25">
      <c r="B22" s="38" t="s">
        <v>95</v>
      </c>
      <c r="C22" s="39">
        <v>1.7807173747138134E-3</v>
      </c>
      <c r="D22" s="40">
        <v>4.2166322133109953E-2</v>
      </c>
      <c r="E22" s="41">
        <v>3931</v>
      </c>
      <c r="F22" s="42">
        <v>0</v>
      </c>
      <c r="G22" s="29"/>
      <c r="H22" s="38" t="s">
        <v>95</v>
      </c>
      <c r="I22" s="159">
        <v>-2.1767326059196563E-3</v>
      </c>
      <c r="J22" s="160">
        <v>2.0074090883197858E-2</v>
      </c>
      <c r="K22" s="29"/>
      <c r="L22" s="89">
        <f t="shared" si="0"/>
        <v>0.47522154143593182</v>
      </c>
      <c r="M22" s="89">
        <f t="shared" si="1"/>
        <v>-8.4774484965635156E-4</v>
      </c>
    </row>
    <row r="23" spans="2:13" ht="22.8" x14ac:dyDescent="0.25">
      <c r="B23" s="38" t="s">
        <v>96</v>
      </c>
      <c r="C23" s="39">
        <v>1.2719409819384382E-3</v>
      </c>
      <c r="D23" s="40">
        <v>3.5646127216279327E-2</v>
      </c>
      <c r="E23" s="41">
        <v>3931</v>
      </c>
      <c r="F23" s="42">
        <v>0</v>
      </c>
      <c r="G23" s="29"/>
      <c r="H23" s="38" t="s">
        <v>96</v>
      </c>
      <c r="I23" s="159">
        <v>-5.6131171451052828E-3</v>
      </c>
      <c r="J23" s="160">
        <v>4.4463217900721302E-2</v>
      </c>
      <c r="K23" s="29"/>
      <c r="L23" s="89">
        <f t="shared" si="0"/>
        <v>1.2457640360831208</v>
      </c>
      <c r="M23" s="89">
        <f t="shared" si="1"/>
        <v>-1.5865563373447795E-3</v>
      </c>
    </row>
    <row r="24" spans="2:13" x14ac:dyDescent="0.25">
      <c r="B24" s="38" t="s">
        <v>99</v>
      </c>
      <c r="C24" s="39">
        <v>1.2465021622996692E-2</v>
      </c>
      <c r="D24" s="40">
        <v>0.1109629536561227</v>
      </c>
      <c r="E24" s="41">
        <v>3931</v>
      </c>
      <c r="F24" s="42">
        <v>0</v>
      </c>
      <c r="G24" s="29"/>
      <c r="H24" s="38" t="s">
        <v>99</v>
      </c>
      <c r="I24" s="159">
        <v>1.2314114497851201E-3</v>
      </c>
      <c r="J24" s="160">
        <v>2.0467882653459862E-2</v>
      </c>
      <c r="K24" s="29"/>
      <c r="L24" s="89">
        <f t="shared" si="0"/>
        <v>0.18215764259707257</v>
      </c>
      <c r="M24" s="89">
        <f t="shared" si="1"/>
        <v>-2.2992592702876236E-3</v>
      </c>
    </row>
    <row r="25" spans="2:13" x14ac:dyDescent="0.25">
      <c r="B25" s="38" t="s">
        <v>100</v>
      </c>
      <c r="C25" s="39">
        <v>0.27651996947341645</v>
      </c>
      <c r="D25" s="40">
        <v>0.4473338585021675</v>
      </c>
      <c r="E25" s="41">
        <v>3931</v>
      </c>
      <c r="F25" s="42">
        <v>0</v>
      </c>
      <c r="G25" s="29"/>
      <c r="H25" s="38" t="s">
        <v>100</v>
      </c>
      <c r="I25" s="159">
        <v>3.0856040230672906E-2</v>
      </c>
      <c r="J25" s="160">
        <v>4.8928175271169931E-2</v>
      </c>
      <c r="K25" s="29"/>
      <c r="L25" s="89">
        <f t="shared" si="0"/>
        <v>7.9132301447788878E-2</v>
      </c>
      <c r="M25" s="89">
        <f t="shared" si="1"/>
        <v>-3.0245011137041668E-2</v>
      </c>
    </row>
    <row r="26" spans="2:13" x14ac:dyDescent="0.25">
      <c r="B26" s="38" t="s">
        <v>101</v>
      </c>
      <c r="C26" s="39">
        <v>0.35105571101500893</v>
      </c>
      <c r="D26" s="40">
        <v>0.47736104483345587</v>
      </c>
      <c r="E26" s="41">
        <v>3931</v>
      </c>
      <c r="F26" s="42">
        <v>0</v>
      </c>
      <c r="G26" s="29"/>
      <c r="H26" s="38" t="s">
        <v>101</v>
      </c>
      <c r="I26" s="159">
        <v>4.247486895422125E-2</v>
      </c>
      <c r="J26" s="160">
        <v>-3.16138939002229E-2</v>
      </c>
      <c r="K26" s="29"/>
      <c r="L26" s="89">
        <f t="shared" si="0"/>
        <v>-4.2977231010303117E-2</v>
      </c>
      <c r="M26" s="89">
        <f t="shared" si="1"/>
        <v>2.3249148880524619E-2</v>
      </c>
    </row>
    <row r="27" spans="2:13" x14ac:dyDescent="0.25">
      <c r="B27" s="38" t="s">
        <v>102</v>
      </c>
      <c r="C27" s="39">
        <v>5.8509285169168149E-3</v>
      </c>
      <c r="D27" s="40">
        <v>7.6276963937409833E-2</v>
      </c>
      <c r="E27" s="41">
        <v>3931</v>
      </c>
      <c r="F27" s="42">
        <v>0</v>
      </c>
      <c r="G27" s="29"/>
      <c r="H27" s="38" t="s">
        <v>102</v>
      </c>
      <c r="I27" s="159">
        <v>2.1139056631539086E-3</v>
      </c>
      <c r="J27" s="160">
        <v>-1.0093701554795663E-2</v>
      </c>
      <c r="K27" s="29"/>
      <c r="L27" s="89">
        <f t="shared" si="0"/>
        <v>-0.13155536757810044</v>
      </c>
      <c r="M27" s="89">
        <f t="shared" si="1"/>
        <v>7.7425113978922967E-4</v>
      </c>
    </row>
    <row r="28" spans="2:13" x14ac:dyDescent="0.25">
      <c r="B28" s="38" t="s">
        <v>103</v>
      </c>
      <c r="C28" s="39">
        <v>1.8315950139913509E-2</v>
      </c>
      <c r="D28" s="40">
        <v>0.13410835654479383</v>
      </c>
      <c r="E28" s="41">
        <v>3931</v>
      </c>
      <c r="F28" s="42">
        <v>0</v>
      </c>
      <c r="G28" s="29"/>
      <c r="H28" s="38" t="s">
        <v>103</v>
      </c>
      <c r="I28" s="159">
        <v>1.2093071307225483E-2</v>
      </c>
      <c r="J28" s="160">
        <v>2.2031135886993202E-3</v>
      </c>
      <c r="K28" s="29"/>
      <c r="L28" s="89">
        <f t="shared" si="0"/>
        <v>1.6126970203633424E-2</v>
      </c>
      <c r="M28" s="89">
        <f t="shared" si="1"/>
        <v>-3.008919032551455E-4</v>
      </c>
    </row>
    <row r="29" spans="2:13" x14ac:dyDescent="0.25">
      <c r="B29" s="38" t="s">
        <v>104</v>
      </c>
      <c r="C29" s="39">
        <v>0.18773848893411346</v>
      </c>
      <c r="D29" s="40">
        <v>0.39055287853628684</v>
      </c>
      <c r="E29" s="41">
        <v>3931</v>
      </c>
      <c r="F29" s="42">
        <v>0</v>
      </c>
      <c r="G29" s="29"/>
      <c r="H29" s="38" t="s">
        <v>104</v>
      </c>
      <c r="I29" s="159">
        <v>-8.1473319197145053E-2</v>
      </c>
      <c r="J29" s="160">
        <v>-4.4459866614158981E-2</v>
      </c>
      <c r="K29" s="29"/>
      <c r="L29" s="89">
        <f t="shared" si="0"/>
        <v>-9.2466450569123684E-2</v>
      </c>
      <c r="M29" s="89">
        <f t="shared" si="1"/>
        <v>2.1371826031949041E-2</v>
      </c>
    </row>
    <row r="30" spans="2:13" x14ac:dyDescent="0.25">
      <c r="B30" s="38" t="s">
        <v>105</v>
      </c>
      <c r="C30" s="39">
        <v>5.0877639277537522E-4</v>
      </c>
      <c r="D30" s="40">
        <v>2.2553202281127161E-2</v>
      </c>
      <c r="E30" s="41">
        <v>3931</v>
      </c>
      <c r="F30" s="42">
        <v>0</v>
      </c>
      <c r="G30" s="29"/>
      <c r="H30" s="38" t="s">
        <v>105</v>
      </c>
      <c r="I30" s="159">
        <v>-2.4278321483575727E-3</v>
      </c>
      <c r="J30" s="160">
        <v>-1.0826895302788611E-3</v>
      </c>
      <c r="K30" s="29"/>
      <c r="L30" s="89">
        <f t="shared" si="0"/>
        <v>-4.7981597908634877E-2</v>
      </c>
      <c r="M30" s="89">
        <f t="shared" si="1"/>
        <v>2.4424330826487592E-5</v>
      </c>
    </row>
    <row r="31" spans="2:13" ht="22.8" x14ac:dyDescent="0.25">
      <c r="B31" s="38" t="s">
        <v>108</v>
      </c>
      <c r="C31" s="39">
        <v>2.0351055711015009E-3</v>
      </c>
      <c r="D31" s="40">
        <v>4.5071950269846367E-2</v>
      </c>
      <c r="E31" s="41">
        <v>3931</v>
      </c>
      <c r="F31" s="42">
        <v>0</v>
      </c>
      <c r="G31" s="29"/>
      <c r="H31" s="38" t="s">
        <v>108</v>
      </c>
      <c r="I31" s="159">
        <v>-1.6904771643349065E-3</v>
      </c>
      <c r="J31" s="160">
        <v>7.1795717693083454E-3</v>
      </c>
      <c r="K31" s="29"/>
      <c r="L31" s="89">
        <f t="shared" si="0"/>
        <v>0.158967174482262</v>
      </c>
      <c r="M31" s="89">
        <f t="shared" si="1"/>
        <v>-3.2417471217387103E-4</v>
      </c>
    </row>
    <row r="32" spans="2:13" x14ac:dyDescent="0.25">
      <c r="B32" s="38" t="s">
        <v>109</v>
      </c>
      <c r="C32" s="39">
        <v>6.9702365810226402E-2</v>
      </c>
      <c r="D32" s="40">
        <v>0.25467714020401527</v>
      </c>
      <c r="E32" s="41">
        <v>3931</v>
      </c>
      <c r="F32" s="42">
        <v>0</v>
      </c>
      <c r="G32" s="29"/>
      <c r="H32" s="38" t="s">
        <v>109</v>
      </c>
      <c r="I32" s="159">
        <v>-7.2415069624383755E-3</v>
      </c>
      <c r="J32" s="160">
        <v>3.0680773667609514E-2</v>
      </c>
      <c r="K32" s="29"/>
      <c r="L32" s="89">
        <f t="shared" si="0"/>
        <v>0.11207229331703888</v>
      </c>
      <c r="M32" s="89">
        <f t="shared" si="1"/>
        <v>-8.3969943584546493E-3</v>
      </c>
    </row>
    <row r="33" spans="2:13" ht="22.8" x14ac:dyDescent="0.25">
      <c r="B33" s="38" t="s">
        <v>110</v>
      </c>
      <c r="C33" s="39">
        <v>6.8684813024675662E-2</v>
      </c>
      <c r="D33" s="40">
        <v>0.25294957230260778</v>
      </c>
      <c r="E33" s="41">
        <v>3931</v>
      </c>
      <c r="F33" s="42">
        <v>0</v>
      </c>
      <c r="G33" s="29"/>
      <c r="H33" s="38" t="s">
        <v>110</v>
      </c>
      <c r="I33" s="159">
        <v>-7.8894331673464487E-3</v>
      </c>
      <c r="J33" s="160">
        <v>-1.2161269221298499E-2</v>
      </c>
      <c r="K33" s="29"/>
      <c r="L33" s="89">
        <f t="shared" si="0"/>
        <v>-4.4775623123574276E-2</v>
      </c>
      <c r="M33" s="89">
        <f t="shared" si="1"/>
        <v>3.302217493407554E-3</v>
      </c>
    </row>
    <row r="34" spans="2:13" x14ac:dyDescent="0.25">
      <c r="B34" s="38" t="s">
        <v>111</v>
      </c>
      <c r="C34" s="39">
        <v>3.5614347494276268E-3</v>
      </c>
      <c r="D34" s="40">
        <v>5.9578972146317785E-2</v>
      </c>
      <c r="E34" s="41">
        <v>3931</v>
      </c>
      <c r="F34" s="42">
        <v>0</v>
      </c>
      <c r="G34" s="29"/>
      <c r="H34" s="38" t="s">
        <v>111</v>
      </c>
      <c r="I34" s="159">
        <v>1.1607205655529502E-3</v>
      </c>
      <c r="J34" s="160">
        <v>1.4167688349509338E-2</v>
      </c>
      <c r="K34" s="29"/>
      <c r="L34" s="89">
        <f t="shared" si="0"/>
        <v>0.23694989261030472</v>
      </c>
      <c r="M34" s="89">
        <f t="shared" si="1"/>
        <v>-8.4689775250045083E-4</v>
      </c>
    </row>
    <row r="35" spans="2:13" ht="22.8" x14ac:dyDescent="0.25">
      <c r="B35" s="38" t="s">
        <v>113</v>
      </c>
      <c r="C35" s="39">
        <v>1.2719409819384382E-3</v>
      </c>
      <c r="D35" s="40">
        <v>3.5646127216279327E-2</v>
      </c>
      <c r="E35" s="41">
        <v>3931</v>
      </c>
      <c r="F35" s="42">
        <v>0</v>
      </c>
      <c r="G35" s="29"/>
      <c r="H35" s="38" t="s">
        <v>113</v>
      </c>
      <c r="I35" s="159">
        <v>-3.0893887297856483E-3</v>
      </c>
      <c r="J35" s="160">
        <v>3.0587760687496062E-2</v>
      </c>
      <c r="K35" s="29"/>
      <c r="L35" s="89">
        <f t="shared" si="0"/>
        <v>0.85700347405988242</v>
      </c>
      <c r="M35" s="89">
        <f t="shared" si="1"/>
        <v>-1.0914460953386175E-3</v>
      </c>
    </row>
    <row r="36" spans="2:13" x14ac:dyDescent="0.25">
      <c r="B36" s="38" t="s">
        <v>116</v>
      </c>
      <c r="C36" s="39">
        <v>0.1806156194352582</v>
      </c>
      <c r="D36" s="40">
        <v>0.38474832665042857</v>
      </c>
      <c r="E36" s="41">
        <v>3931</v>
      </c>
      <c r="F36" s="42">
        <v>0</v>
      </c>
      <c r="G36" s="29"/>
      <c r="H36" s="38" t="s">
        <v>116</v>
      </c>
      <c r="I36" s="159">
        <v>-4.3607031693531924E-2</v>
      </c>
      <c r="J36" s="160">
        <v>3.0051272520773078E-2</v>
      </c>
      <c r="K36" s="29"/>
      <c r="L36" s="89">
        <f t="shared" si="0"/>
        <v>6.3999091390430279E-2</v>
      </c>
      <c r="M36" s="89">
        <f t="shared" si="1"/>
        <v>-1.4107219772494718E-2</v>
      </c>
    </row>
    <row r="37" spans="2:13" x14ac:dyDescent="0.25">
      <c r="B37" s="38" t="s">
        <v>117</v>
      </c>
      <c r="C37" s="39">
        <v>0.19358941745103028</v>
      </c>
      <c r="D37" s="40">
        <v>0.39516107880005724</v>
      </c>
      <c r="E37" s="41">
        <v>3931</v>
      </c>
      <c r="F37" s="42">
        <v>0</v>
      </c>
      <c r="G37" s="29"/>
      <c r="H37" s="38" t="s">
        <v>117</v>
      </c>
      <c r="I37" s="159">
        <v>-7.4800807467458172E-3</v>
      </c>
      <c r="J37" s="160">
        <v>3.3128441865262676E-2</v>
      </c>
      <c r="K37" s="29"/>
      <c r="L37" s="89">
        <f t="shared" si="0"/>
        <v>6.7605661429584796E-2</v>
      </c>
      <c r="M37" s="89">
        <f t="shared" si="1"/>
        <v>-1.6229624084515469E-2</v>
      </c>
    </row>
    <row r="38" spans="2:13" x14ac:dyDescent="0.25">
      <c r="B38" s="38" t="s">
        <v>118</v>
      </c>
      <c r="C38" s="39">
        <v>0.59145255660137375</v>
      </c>
      <c r="D38" s="40">
        <v>0.49162782161684387</v>
      </c>
      <c r="E38" s="41">
        <v>3931</v>
      </c>
      <c r="F38" s="42">
        <v>0</v>
      </c>
      <c r="G38" s="29"/>
      <c r="H38" s="38" t="s">
        <v>118</v>
      </c>
      <c r="I38" s="159">
        <v>6.0659913673179258E-2</v>
      </c>
      <c r="J38" s="160">
        <v>-4.9369893306964514E-2</v>
      </c>
      <c r="K38" s="29"/>
      <c r="L38" s="89">
        <f t="shared" si="0"/>
        <v>-4.1026855691545856E-2</v>
      </c>
      <c r="M38" s="89">
        <f t="shared" si="1"/>
        <v>5.9394420599529353E-2</v>
      </c>
    </row>
    <row r="39" spans="2:13" x14ac:dyDescent="0.25">
      <c r="B39" s="38" t="s">
        <v>119</v>
      </c>
      <c r="C39" s="39">
        <v>3.3070465530399391E-2</v>
      </c>
      <c r="D39" s="40">
        <v>0.17884335725107742</v>
      </c>
      <c r="E39" s="41">
        <v>3931</v>
      </c>
      <c r="F39" s="42">
        <v>0</v>
      </c>
      <c r="G39" s="29"/>
      <c r="H39" s="38" t="s">
        <v>119</v>
      </c>
      <c r="I39" s="159">
        <v>-5.579411713484006E-2</v>
      </c>
      <c r="J39" s="160">
        <v>-8.2304972011194334E-3</v>
      </c>
      <c r="K39" s="29"/>
      <c r="L39" s="89">
        <f t="shared" si="0"/>
        <v>-4.4498777866035732E-2</v>
      </c>
      <c r="M39" s="89">
        <f t="shared" si="1"/>
        <v>1.5219261043369233E-3</v>
      </c>
    </row>
    <row r="40" spans="2:13" x14ac:dyDescent="0.25">
      <c r="B40" s="38" t="s">
        <v>120</v>
      </c>
      <c r="C40" s="39">
        <v>2.5438819638768761E-4</v>
      </c>
      <c r="D40" s="40">
        <v>1.5949551604596282E-2</v>
      </c>
      <c r="E40" s="41">
        <v>3931</v>
      </c>
      <c r="F40" s="42">
        <v>0</v>
      </c>
      <c r="G40" s="29"/>
      <c r="H40" s="38" t="s">
        <v>120</v>
      </c>
      <c r="I40" s="159">
        <v>-5.0794270494104407E-4</v>
      </c>
      <c r="J40" s="160">
        <v>2.4437622777720397E-3</v>
      </c>
      <c r="K40" s="29"/>
      <c r="L40" s="89">
        <f t="shared" si="0"/>
        <v>0.15317926635565993</v>
      </c>
      <c r="M40" s="89">
        <f t="shared" si="1"/>
        <v>-3.8976912558692086E-5</v>
      </c>
    </row>
    <row r="41" spans="2:13" x14ac:dyDescent="0.25">
      <c r="B41" s="38" t="s">
        <v>121</v>
      </c>
      <c r="C41" s="39">
        <v>2.5438819638768761E-4</v>
      </c>
      <c r="D41" s="40">
        <v>1.5949551604596372E-2</v>
      </c>
      <c r="E41" s="41">
        <v>3931</v>
      </c>
      <c r="F41" s="42">
        <v>0</v>
      </c>
      <c r="G41" s="29"/>
      <c r="H41" s="38" t="s">
        <v>121</v>
      </c>
      <c r="I41" s="159">
        <v>3.3844646715592636E-4</v>
      </c>
      <c r="J41" s="160">
        <v>1.2430759233367231E-2</v>
      </c>
      <c r="K41" s="29"/>
      <c r="L41" s="89">
        <f t="shared" si="0"/>
        <v>0.77918159099624573</v>
      </c>
      <c r="M41" s="89">
        <f t="shared" si="1"/>
        <v>-1.9826503587690728E-4</v>
      </c>
    </row>
    <row r="42" spans="2:13" x14ac:dyDescent="0.25">
      <c r="B42" s="38" t="s">
        <v>122</v>
      </c>
      <c r="C42" s="39">
        <v>8.7000763164589157E-2</v>
      </c>
      <c r="D42" s="40">
        <v>0.28187203122010723</v>
      </c>
      <c r="E42" s="41">
        <v>3931</v>
      </c>
      <c r="F42" s="42">
        <v>0</v>
      </c>
      <c r="G42" s="29"/>
      <c r="H42" s="38" t="s">
        <v>122</v>
      </c>
      <c r="I42" s="159">
        <v>-2.8152720166820293E-2</v>
      </c>
      <c r="J42" s="160">
        <v>8.2554691650524648E-2</v>
      </c>
      <c r="K42" s="29"/>
      <c r="L42" s="89">
        <f t="shared" si="0"/>
        <v>0.26739925258939634</v>
      </c>
      <c r="M42" s="89">
        <f t="shared" si="1"/>
        <v>-2.5480786956136404E-2</v>
      </c>
    </row>
    <row r="43" spans="2:13" x14ac:dyDescent="0.25">
      <c r="B43" s="38" t="s">
        <v>123</v>
      </c>
      <c r="C43" s="39">
        <v>0.86084965657593493</v>
      </c>
      <c r="D43" s="40">
        <v>0.34614737560087394</v>
      </c>
      <c r="E43" s="41">
        <v>3931</v>
      </c>
      <c r="F43" s="42">
        <v>0</v>
      </c>
      <c r="G43" s="29"/>
      <c r="H43" s="38" t="s">
        <v>123</v>
      </c>
      <c r="I43" s="159">
        <v>5.8451154847513093E-2</v>
      </c>
      <c r="J43" s="160">
        <v>-6.407954716525098E-2</v>
      </c>
      <c r="K43" s="29"/>
      <c r="L43" s="89">
        <f t="shared" si="0"/>
        <v>-2.5759811060317443E-2</v>
      </c>
      <c r="M43" s="89">
        <f t="shared" si="1"/>
        <v>0.1593623411848524</v>
      </c>
    </row>
    <row r="44" spans="2:13" x14ac:dyDescent="0.25">
      <c r="B44" s="38" t="s">
        <v>124</v>
      </c>
      <c r="C44" s="39">
        <v>1.7044009157975069E-2</v>
      </c>
      <c r="D44" s="40">
        <v>0.12945182072753197</v>
      </c>
      <c r="E44" s="41">
        <v>3931</v>
      </c>
      <c r="F44" s="42">
        <v>0</v>
      </c>
      <c r="G44" s="29"/>
      <c r="H44" s="38" t="s">
        <v>124</v>
      </c>
      <c r="I44" s="159">
        <v>-1.7442827976199671E-2</v>
      </c>
      <c r="J44" s="160">
        <v>-7.3711721383911792E-3</v>
      </c>
      <c r="K44" s="29"/>
      <c r="L44" s="89">
        <f t="shared" si="0"/>
        <v>-5.5970922403708143E-2</v>
      </c>
      <c r="M44" s="89">
        <f t="shared" si="1"/>
        <v>9.7051030047837607E-4</v>
      </c>
    </row>
    <row r="45" spans="2:13" x14ac:dyDescent="0.25">
      <c r="B45" s="38" t="s">
        <v>125</v>
      </c>
      <c r="C45" s="39">
        <v>2.5438819638768761E-4</v>
      </c>
      <c r="D45" s="40">
        <v>1.5949551604596313E-2</v>
      </c>
      <c r="E45" s="41">
        <v>3931</v>
      </c>
      <c r="F45" s="42">
        <v>0</v>
      </c>
      <c r="G45" s="29"/>
      <c r="H45" s="38" t="s">
        <v>125</v>
      </c>
      <c r="I45" s="159">
        <v>3.259763274814087E-3</v>
      </c>
      <c r="J45" s="160">
        <v>6.0896426705034281E-4</v>
      </c>
      <c r="K45" s="29"/>
      <c r="L45" s="89">
        <f t="shared" si="0"/>
        <v>3.8170938520512246E-2</v>
      </c>
      <c r="M45" s="89">
        <f t="shared" si="1"/>
        <v>-9.7127070026748709E-6</v>
      </c>
    </row>
    <row r="46" spans="2:13" x14ac:dyDescent="0.25">
      <c r="B46" s="38" t="s">
        <v>63</v>
      </c>
      <c r="C46" s="39">
        <v>0.13050114474688373</v>
      </c>
      <c r="D46" s="40">
        <v>0.33689682232373763</v>
      </c>
      <c r="E46" s="41">
        <v>3931</v>
      </c>
      <c r="F46" s="42">
        <v>0</v>
      </c>
      <c r="G46" s="29"/>
      <c r="H46" s="38" t="s">
        <v>63</v>
      </c>
      <c r="I46" s="159">
        <v>-2.4778708478570351E-3</v>
      </c>
      <c r="J46" s="160">
        <v>0.10749672780003912</v>
      </c>
      <c r="K46" s="29"/>
      <c r="L46" s="89">
        <f t="shared" si="0"/>
        <v>0.2774388939643142</v>
      </c>
      <c r="M46" s="89">
        <f t="shared" si="1"/>
        <v>-4.1640185080074076E-2</v>
      </c>
    </row>
    <row r="47" spans="2:13" x14ac:dyDescent="0.25">
      <c r="B47" s="38" t="s">
        <v>64</v>
      </c>
      <c r="C47" s="39">
        <v>0.65047061816331719</v>
      </c>
      <c r="D47" s="40">
        <v>0.47688200336021402</v>
      </c>
      <c r="E47" s="41">
        <v>3931</v>
      </c>
      <c r="F47" s="42">
        <v>0</v>
      </c>
      <c r="G47" s="29"/>
      <c r="H47" s="38" t="s">
        <v>64</v>
      </c>
      <c r="I47" s="159">
        <v>5.8388468269398169E-2</v>
      </c>
      <c r="J47" s="160">
        <v>3.3074284265407684E-2</v>
      </c>
      <c r="K47" s="29"/>
      <c r="L47" s="89">
        <f t="shared" si="0"/>
        <v>2.4241707702369445E-2</v>
      </c>
      <c r="M47" s="89">
        <f t="shared" si="1"/>
        <v>-4.5113571029809799E-2</v>
      </c>
    </row>
    <row r="48" spans="2:13" x14ac:dyDescent="0.25">
      <c r="B48" s="38" t="s">
        <v>65</v>
      </c>
      <c r="C48" s="39">
        <v>0.32866954973289242</v>
      </c>
      <c r="D48" s="40">
        <v>0.46978933661831168</v>
      </c>
      <c r="E48" s="41">
        <v>3931</v>
      </c>
      <c r="F48" s="42">
        <v>0</v>
      </c>
      <c r="G48" s="29"/>
      <c r="H48" s="38" t="s">
        <v>65</v>
      </c>
      <c r="I48" s="159">
        <v>4.817040331348333E-2</v>
      </c>
      <c r="J48" s="160">
        <v>8.6686908300339899E-2</v>
      </c>
      <c r="K48" s="29"/>
      <c r="L48" s="89">
        <f t="shared" si="0"/>
        <v>0.12387586657551707</v>
      </c>
      <c r="M48" s="89">
        <f t="shared" si="1"/>
        <v>-6.0647070714500977E-2</v>
      </c>
    </row>
    <row r="49" spans="2:13" x14ac:dyDescent="0.25">
      <c r="B49" s="38" t="s">
        <v>66</v>
      </c>
      <c r="C49" s="39">
        <v>7.1228694988552535E-3</v>
      </c>
      <c r="D49" s="40">
        <v>8.410668079413737E-2</v>
      </c>
      <c r="E49" s="41">
        <v>3931</v>
      </c>
      <c r="F49" s="42">
        <v>0</v>
      </c>
      <c r="G49" s="29"/>
      <c r="H49" s="38" t="s">
        <v>66</v>
      </c>
      <c r="I49" s="159">
        <v>-2.6574605472320482E-3</v>
      </c>
      <c r="J49" s="160">
        <v>2.6376535595105475E-2</v>
      </c>
      <c r="K49" s="29"/>
      <c r="L49" s="89">
        <f t="shared" si="0"/>
        <v>0.31137430138671102</v>
      </c>
      <c r="M49" s="89">
        <f t="shared" si="1"/>
        <v>-2.2337895052082779E-3</v>
      </c>
    </row>
    <row r="50" spans="2:13" x14ac:dyDescent="0.25">
      <c r="B50" s="38" t="s">
        <v>67</v>
      </c>
      <c r="C50" s="39">
        <v>1.2719409819384381E-2</v>
      </c>
      <c r="D50" s="40">
        <v>0.11207507197420764</v>
      </c>
      <c r="E50" s="41">
        <v>3931</v>
      </c>
      <c r="F50" s="42">
        <v>0</v>
      </c>
      <c r="G50" s="29"/>
      <c r="H50" s="38" t="s">
        <v>67</v>
      </c>
      <c r="I50" s="159">
        <v>-5.8864080830899213E-3</v>
      </c>
      <c r="J50" s="160">
        <v>8.1304087435420364E-2</v>
      </c>
      <c r="K50" s="29"/>
      <c r="L50" s="89">
        <f t="shared" si="0"/>
        <v>0.71621589005814856</v>
      </c>
      <c r="M50" s="89">
        <f t="shared" si="1"/>
        <v>-9.2272080656808624E-3</v>
      </c>
    </row>
    <row r="51" spans="2:13" x14ac:dyDescent="0.25">
      <c r="B51" s="38" t="s">
        <v>68</v>
      </c>
      <c r="C51" s="39">
        <v>4.1719664207580769E-2</v>
      </c>
      <c r="D51" s="40">
        <v>0.19997326479702016</v>
      </c>
      <c r="E51" s="41">
        <v>3931</v>
      </c>
      <c r="F51" s="42">
        <v>0</v>
      </c>
      <c r="G51" s="29"/>
      <c r="H51" s="38" t="s">
        <v>68</v>
      </c>
      <c r="I51" s="159">
        <v>4.7262497951054743E-4</v>
      </c>
      <c r="J51" s="160">
        <v>9.8264801708104269E-2</v>
      </c>
      <c r="K51" s="29"/>
      <c r="L51" s="89">
        <f t="shared" si="0"/>
        <v>0.47088908246309152</v>
      </c>
      <c r="M51" s="89">
        <f t="shared" si="1"/>
        <v>-2.0500613093694452E-2</v>
      </c>
    </row>
    <row r="52" spans="2:13" x14ac:dyDescent="0.25">
      <c r="B52" s="38" t="s">
        <v>126</v>
      </c>
      <c r="C52" s="39">
        <v>0.64767234800305262</v>
      </c>
      <c r="D52" s="40">
        <v>0.47775615326306403</v>
      </c>
      <c r="E52" s="41">
        <v>3931</v>
      </c>
      <c r="F52" s="42">
        <v>0</v>
      </c>
      <c r="G52" s="29"/>
      <c r="H52" s="38" t="s">
        <v>126</v>
      </c>
      <c r="I52" s="159">
        <v>7.8554405663661508E-2</v>
      </c>
      <c r="J52" s="160">
        <v>9.5450877754602158E-3</v>
      </c>
      <c r="K52" s="29"/>
      <c r="L52" s="89">
        <f t="shared" si="0"/>
        <v>7.0391523815307418E-3</v>
      </c>
      <c r="M52" s="89">
        <f t="shared" si="1"/>
        <v>-1.2939842572835571E-2</v>
      </c>
    </row>
    <row r="53" spans="2:13" x14ac:dyDescent="0.25">
      <c r="B53" s="38" t="s">
        <v>127</v>
      </c>
      <c r="C53" s="39">
        <v>0.10302721953701348</v>
      </c>
      <c r="D53" s="40">
        <v>0.30403310055142657</v>
      </c>
      <c r="E53" s="41">
        <v>3931</v>
      </c>
      <c r="F53" s="42">
        <v>0</v>
      </c>
      <c r="G53" s="29"/>
      <c r="H53" s="38" t="s">
        <v>127</v>
      </c>
      <c r="I53" s="159">
        <v>1.8491828517271582E-2</v>
      </c>
      <c r="J53" s="160">
        <v>8.7859322338531054E-2</v>
      </c>
      <c r="K53" s="29"/>
      <c r="L53" s="89">
        <f t="shared" si="0"/>
        <v>0.25920671303437853</v>
      </c>
      <c r="M53" s="89">
        <f t="shared" si="1"/>
        <v>-2.977275064631971E-2</v>
      </c>
    </row>
    <row r="54" spans="2:13" x14ac:dyDescent="0.25">
      <c r="B54" s="38" t="s">
        <v>128</v>
      </c>
      <c r="C54" s="39">
        <v>1.2465021622996692E-2</v>
      </c>
      <c r="D54" s="40">
        <v>0.11096295365612215</v>
      </c>
      <c r="E54" s="41">
        <v>3931</v>
      </c>
      <c r="F54" s="42">
        <v>0</v>
      </c>
      <c r="G54" s="29"/>
      <c r="H54" s="38" t="s">
        <v>128</v>
      </c>
      <c r="I54" s="159">
        <v>-4.2716895190484409E-3</v>
      </c>
      <c r="J54" s="160">
        <v>6.2832608302435811E-2</v>
      </c>
      <c r="K54" s="29"/>
      <c r="L54" s="89">
        <f t="shared" si="0"/>
        <v>0.55919022013067354</v>
      </c>
      <c r="M54" s="89">
        <f t="shared" si="1"/>
        <v>-7.0583000480172594E-3</v>
      </c>
    </row>
    <row r="55" spans="2:13" x14ac:dyDescent="0.25">
      <c r="B55" s="38" t="s">
        <v>129</v>
      </c>
      <c r="C55" s="39">
        <v>1.9842279318239633E-2</v>
      </c>
      <c r="D55" s="40">
        <v>0.13947584742002073</v>
      </c>
      <c r="E55" s="41">
        <v>3931</v>
      </c>
      <c r="F55" s="42">
        <v>0</v>
      </c>
      <c r="G55" s="29"/>
      <c r="H55" s="38" t="s">
        <v>129</v>
      </c>
      <c r="I55" s="159">
        <v>-4.3933973221221998E-3</v>
      </c>
      <c r="J55" s="160">
        <v>9.0517395870176126E-2</v>
      </c>
      <c r="K55" s="29"/>
      <c r="L55" s="89">
        <f t="shared" si="0"/>
        <v>0.63610529033735141</v>
      </c>
      <c r="M55" s="89">
        <f t="shared" si="1"/>
        <v>-1.2877293705246149E-2</v>
      </c>
    </row>
    <row r="56" spans="2:13" x14ac:dyDescent="0.25">
      <c r="B56" s="38" t="s">
        <v>130</v>
      </c>
      <c r="C56" s="39">
        <v>9.5649961841770548E-2</v>
      </c>
      <c r="D56" s="40">
        <v>0.29414801900723553</v>
      </c>
      <c r="E56" s="41">
        <v>3931</v>
      </c>
      <c r="F56" s="42">
        <v>0</v>
      </c>
      <c r="G56" s="29"/>
      <c r="H56" s="38" t="s">
        <v>130</v>
      </c>
      <c r="I56" s="159">
        <v>1.7738051328333573E-2</v>
      </c>
      <c r="J56" s="160">
        <v>3.6057730667209714E-2</v>
      </c>
      <c r="K56" s="29"/>
      <c r="L56" s="89">
        <f t="shared" si="0"/>
        <v>0.11085850659421964</v>
      </c>
      <c r="M56" s="89">
        <f t="shared" si="1"/>
        <v>-1.1725119122201573E-2</v>
      </c>
    </row>
    <row r="57" spans="2:13" x14ac:dyDescent="0.25">
      <c r="B57" s="38" t="s">
        <v>131</v>
      </c>
      <c r="C57" s="39">
        <v>9.4123632663444413E-3</v>
      </c>
      <c r="D57" s="40">
        <v>9.6571958377268882E-2</v>
      </c>
      <c r="E57" s="41">
        <v>3931</v>
      </c>
      <c r="F57" s="42">
        <v>0</v>
      </c>
      <c r="G57" s="29"/>
      <c r="H57" s="38" t="s">
        <v>131</v>
      </c>
      <c r="I57" s="159">
        <v>-6.1978920664998967E-3</v>
      </c>
      <c r="J57" s="160">
        <v>6.3557442204806483E-2</v>
      </c>
      <c r="K57" s="29"/>
      <c r="L57" s="89">
        <f t="shared" si="0"/>
        <v>0.65194097260136441</v>
      </c>
      <c r="M57" s="89">
        <f t="shared" si="1"/>
        <v>-6.1946111931819418E-3</v>
      </c>
    </row>
    <row r="58" spans="2:13" x14ac:dyDescent="0.25">
      <c r="B58" s="38" t="s">
        <v>132</v>
      </c>
      <c r="C58" s="39">
        <v>0.11218519460697024</v>
      </c>
      <c r="D58" s="40">
        <v>0.31563431395708719</v>
      </c>
      <c r="E58" s="41">
        <v>3931</v>
      </c>
      <c r="F58" s="42">
        <v>0</v>
      </c>
      <c r="G58" s="29"/>
      <c r="H58" s="38" t="s">
        <v>132</v>
      </c>
      <c r="I58" s="159">
        <v>1.0831261088218015E-2</v>
      </c>
      <c r="J58" s="160">
        <v>5.9661428583552195E-2</v>
      </c>
      <c r="K58" s="29"/>
      <c r="L58" s="89">
        <f t="shared" si="0"/>
        <v>0.16781540303180711</v>
      </c>
      <c r="M58" s="89">
        <f t="shared" si="1"/>
        <v>-2.120532743181288E-2</v>
      </c>
    </row>
    <row r="59" spans="2:13" x14ac:dyDescent="0.25">
      <c r="B59" s="38" t="s">
        <v>133</v>
      </c>
      <c r="C59" s="39">
        <v>0.63113711523785299</v>
      </c>
      <c r="D59" s="40">
        <v>0.48255807363069597</v>
      </c>
      <c r="E59" s="41">
        <v>3931</v>
      </c>
      <c r="F59" s="42">
        <v>0</v>
      </c>
      <c r="G59" s="29"/>
      <c r="H59" s="38" t="s">
        <v>133</v>
      </c>
      <c r="I59" s="159">
        <v>8.2516415339583524E-2</v>
      </c>
      <c r="J59" s="160">
        <v>-1.654637008037536E-2</v>
      </c>
      <c r="K59" s="29"/>
      <c r="L59" s="89">
        <f t="shared" si="0"/>
        <v>-1.2647890759072142E-2</v>
      </c>
      <c r="M59" s="89">
        <f t="shared" si="1"/>
        <v>2.1640977222936543E-2</v>
      </c>
    </row>
    <row r="60" spans="2:13" x14ac:dyDescent="0.25">
      <c r="B60" s="38" t="s">
        <v>134</v>
      </c>
      <c r="C60" s="39">
        <v>1.2210633426609005E-2</v>
      </c>
      <c r="D60" s="40">
        <v>0.10983898647800261</v>
      </c>
      <c r="E60" s="41">
        <v>3931</v>
      </c>
      <c r="F60" s="42">
        <v>0</v>
      </c>
      <c r="G60" s="29"/>
      <c r="H60" s="38" t="s">
        <v>134</v>
      </c>
      <c r="I60" s="159">
        <v>5.4747378489771242E-3</v>
      </c>
      <c r="J60" s="160">
        <v>1.5191632268297828E-2</v>
      </c>
      <c r="K60" s="29"/>
      <c r="L60" s="89">
        <f t="shared" si="0"/>
        <v>0.13661936709988734</v>
      </c>
      <c r="M60" s="89">
        <f t="shared" si="1"/>
        <v>-1.6888307032692743E-3</v>
      </c>
    </row>
    <row r="61" spans="2:13" x14ac:dyDescent="0.25">
      <c r="B61" s="38" t="s">
        <v>135</v>
      </c>
      <c r="C61" s="39">
        <v>0.44568812007122871</v>
      </c>
      <c r="D61" s="40">
        <v>0.49710469958545067</v>
      </c>
      <c r="E61" s="41">
        <v>3931</v>
      </c>
      <c r="F61" s="42">
        <v>0</v>
      </c>
      <c r="G61" s="29"/>
      <c r="H61" s="38" t="s">
        <v>135</v>
      </c>
      <c r="I61" s="159">
        <v>8.3670543840475758E-2</v>
      </c>
      <c r="J61" s="160">
        <v>-5.1067512717882079E-3</v>
      </c>
      <c r="K61" s="29"/>
      <c r="L61" s="89">
        <f t="shared" si="0"/>
        <v>-5.6944400247155007E-3</v>
      </c>
      <c r="M61" s="89">
        <f t="shared" si="1"/>
        <v>4.5785492993582182E-3</v>
      </c>
    </row>
    <row r="62" spans="2:13" x14ac:dyDescent="0.25">
      <c r="B62" s="38" t="s">
        <v>136</v>
      </c>
      <c r="C62" s="39">
        <v>0.57542610022894936</v>
      </c>
      <c r="D62" s="40">
        <v>0.49434104525977901</v>
      </c>
      <c r="E62" s="41">
        <v>3931</v>
      </c>
      <c r="F62" s="42">
        <v>0</v>
      </c>
      <c r="G62" s="29"/>
      <c r="H62" s="38" t="s">
        <v>136</v>
      </c>
      <c r="I62" s="159">
        <v>5.1137205587181524E-2</v>
      </c>
      <c r="J62" s="160">
        <v>2.8213522145831227E-2</v>
      </c>
      <c r="K62" s="29"/>
      <c r="L62" s="89">
        <f t="shared" si="0"/>
        <v>2.4231702462492424E-2</v>
      </c>
      <c r="M62" s="89">
        <f t="shared" si="1"/>
        <v>-3.2841288777805788E-2</v>
      </c>
    </row>
    <row r="63" spans="2:13" x14ac:dyDescent="0.25">
      <c r="B63" s="38" t="s">
        <v>137</v>
      </c>
      <c r="C63" s="39">
        <v>0.53446960061053173</v>
      </c>
      <c r="D63" s="40">
        <v>0.4988738894111594</v>
      </c>
      <c r="E63" s="41">
        <v>3931</v>
      </c>
      <c r="F63" s="42">
        <v>0</v>
      </c>
      <c r="G63" s="29"/>
      <c r="H63" s="38" t="s">
        <v>137</v>
      </c>
      <c r="I63" s="159">
        <v>8.4103905459640527E-2</v>
      </c>
      <c r="J63" s="160">
        <v>-3.5285470060717812E-2</v>
      </c>
      <c r="K63" s="29"/>
      <c r="L63" s="89">
        <f t="shared" si="0"/>
        <v>-3.2927077000161079E-2</v>
      </c>
      <c r="M63" s="89">
        <f t="shared" si="1"/>
        <v>3.7803163266305159E-2</v>
      </c>
    </row>
    <row r="64" spans="2:13" x14ac:dyDescent="0.25">
      <c r="B64" s="38" t="s">
        <v>138</v>
      </c>
      <c r="C64" s="39">
        <v>2.976341897735945E-2</v>
      </c>
      <c r="D64" s="40">
        <v>0.16995559963484769</v>
      </c>
      <c r="E64" s="41">
        <v>3931</v>
      </c>
      <c r="F64" s="42">
        <v>0</v>
      </c>
      <c r="G64" s="29"/>
      <c r="H64" s="38" t="s">
        <v>138</v>
      </c>
      <c r="I64" s="159">
        <v>-2.7959336781029728E-2</v>
      </c>
      <c r="J64" s="160">
        <v>4.8500860900891327E-2</v>
      </c>
      <c r="K64" s="29"/>
      <c r="L64" s="89">
        <f t="shared" si="0"/>
        <v>0.27688001782959104</v>
      </c>
      <c r="M64" s="89">
        <f t="shared" si="1"/>
        <v>-8.4936974530839416E-3</v>
      </c>
    </row>
    <row r="65" spans="2:13" x14ac:dyDescent="0.25">
      <c r="B65" s="38" t="s">
        <v>139</v>
      </c>
      <c r="C65" s="39">
        <v>6.1053167133045027E-3</v>
      </c>
      <c r="D65" s="40">
        <v>7.7907546823991314E-2</v>
      </c>
      <c r="E65" s="41">
        <v>3931</v>
      </c>
      <c r="F65" s="42">
        <v>0</v>
      </c>
      <c r="G65" s="29"/>
      <c r="H65" s="38" t="s">
        <v>139</v>
      </c>
      <c r="I65" s="159">
        <v>6.0445731295733884E-4</v>
      </c>
      <c r="J65" s="160">
        <v>1.9640965610117161E-3</v>
      </c>
      <c r="K65" s="29"/>
      <c r="L65" s="89">
        <f t="shared" si="0"/>
        <v>2.5056688459995053E-2</v>
      </c>
      <c r="M65" s="89">
        <f t="shared" si="1"/>
        <v>-1.5391874149984163E-4</v>
      </c>
    </row>
    <row r="66" spans="2:13" x14ac:dyDescent="0.25">
      <c r="B66" s="38" t="s">
        <v>140</v>
      </c>
      <c r="C66" s="39">
        <v>0.50496056982955995</v>
      </c>
      <c r="D66" s="40">
        <v>0.50003899819628161</v>
      </c>
      <c r="E66" s="41">
        <v>3931</v>
      </c>
      <c r="F66" s="42">
        <v>0</v>
      </c>
      <c r="G66" s="29"/>
      <c r="H66" s="38" t="s">
        <v>140</v>
      </c>
      <c r="I66" s="159">
        <v>8.9252187576612949E-2</v>
      </c>
      <c r="J66" s="160">
        <v>-3.0453695577499568E-2</v>
      </c>
      <c r="K66" s="29"/>
      <c r="L66" s="89">
        <f t="shared" si="0"/>
        <v>-3.014920868102312E-2</v>
      </c>
      <c r="M66" s="89">
        <f t="shared" si="1"/>
        <v>3.0753432287682885E-2</v>
      </c>
    </row>
    <row r="67" spans="2:13" x14ac:dyDescent="0.25">
      <c r="B67" s="38" t="s">
        <v>141</v>
      </c>
      <c r="C67" s="39">
        <v>5.7746120580005091E-2</v>
      </c>
      <c r="D67" s="40">
        <v>0.2332924158752743</v>
      </c>
      <c r="E67" s="41">
        <v>3931</v>
      </c>
      <c r="F67" s="42">
        <v>0</v>
      </c>
      <c r="G67" s="29"/>
      <c r="H67" s="38" t="s">
        <v>141</v>
      </c>
      <c r="I67" s="159">
        <v>-8.0838314869215548E-3</v>
      </c>
      <c r="J67" s="160">
        <v>-1.2612616938424956E-2</v>
      </c>
      <c r="K67" s="29"/>
      <c r="L67" s="89">
        <f t="shared" si="0"/>
        <v>-5.0941592744373571E-2</v>
      </c>
      <c r="M67" s="89">
        <f t="shared" si="1"/>
        <v>3.1219604624656591E-3</v>
      </c>
    </row>
    <row r="68" spans="2:13" x14ac:dyDescent="0.25">
      <c r="B68" s="38" t="s">
        <v>142</v>
      </c>
      <c r="C68" s="39">
        <v>1.6026456372424319E-2</v>
      </c>
      <c r="D68" s="40">
        <v>0.12559307979240233</v>
      </c>
      <c r="E68" s="41">
        <v>3931</v>
      </c>
      <c r="F68" s="42">
        <v>0</v>
      </c>
      <c r="G68" s="29"/>
      <c r="H68" s="38" t="s">
        <v>142</v>
      </c>
      <c r="I68" s="159">
        <v>9.8698842072794373E-3</v>
      </c>
      <c r="J68" s="160">
        <v>1.2368219577508345E-2</v>
      </c>
      <c r="K68" s="29"/>
      <c r="L68" s="89">
        <f t="shared" si="0"/>
        <v>9.6900250126528545E-2</v>
      </c>
      <c r="M68" s="89">
        <f t="shared" si="1"/>
        <v>-1.5782615713472849E-3</v>
      </c>
    </row>
    <row r="69" spans="2:13" x14ac:dyDescent="0.25">
      <c r="B69" s="38" t="s">
        <v>143</v>
      </c>
      <c r="C69" s="39">
        <v>1.7044009157975069E-2</v>
      </c>
      <c r="D69" s="40">
        <v>0.12945182072753098</v>
      </c>
      <c r="E69" s="41">
        <v>3931</v>
      </c>
      <c r="F69" s="42">
        <v>0</v>
      </c>
      <c r="G69" s="29"/>
      <c r="H69" s="38" t="s">
        <v>143</v>
      </c>
      <c r="I69" s="159">
        <v>7.2903592819631062E-3</v>
      </c>
      <c r="J69" s="160">
        <v>8.9244430492055483E-3</v>
      </c>
      <c r="K69" s="29"/>
      <c r="L69" s="89">
        <f t="shared" si="0"/>
        <v>6.776524818920078E-2</v>
      </c>
      <c r="M69" s="89">
        <f t="shared" si="1"/>
        <v>-1.175018537442146E-3</v>
      </c>
    </row>
    <row r="70" spans="2:13" x14ac:dyDescent="0.25">
      <c r="B70" s="38" t="s">
        <v>144</v>
      </c>
      <c r="C70" s="39">
        <v>8.8527092342915295E-2</v>
      </c>
      <c r="D70" s="40">
        <v>0.28409607192393932</v>
      </c>
      <c r="E70" s="41">
        <v>3931</v>
      </c>
      <c r="F70" s="42">
        <v>0</v>
      </c>
      <c r="G70" s="29"/>
      <c r="H70" s="38" t="s">
        <v>144</v>
      </c>
      <c r="I70" s="159">
        <v>4.7008073245874915E-2</v>
      </c>
      <c r="J70" s="160">
        <v>-7.141649476550738E-3</v>
      </c>
      <c r="K70" s="29"/>
      <c r="L70" s="89">
        <f t="shared" si="0"/>
        <v>-2.291274205157668E-2</v>
      </c>
      <c r="M70" s="89">
        <f t="shared" si="1"/>
        <v>2.2254072659639089E-3</v>
      </c>
    </row>
    <row r="71" spans="2:13" x14ac:dyDescent="0.25">
      <c r="B71" s="38" t="s">
        <v>145</v>
      </c>
      <c r="C71" s="39">
        <v>5.316713304502671E-2</v>
      </c>
      <c r="D71" s="40">
        <v>0.2243951832551162</v>
      </c>
      <c r="E71" s="41">
        <v>3931</v>
      </c>
      <c r="F71" s="42">
        <v>0</v>
      </c>
      <c r="G71" s="29"/>
      <c r="H71" s="38" t="s">
        <v>145</v>
      </c>
      <c r="I71" s="159">
        <v>1.4759179442909066E-2</v>
      </c>
      <c r="J71" s="160">
        <v>3.0660304568333158E-2</v>
      </c>
      <c r="K71" s="29"/>
      <c r="L71" s="89">
        <f t="shared" si="0"/>
        <v>0.12937079867326279</v>
      </c>
      <c r="M71" s="89">
        <f t="shared" si="1"/>
        <v>-7.2645075020719837E-3</v>
      </c>
    </row>
    <row r="72" spans="2:13" x14ac:dyDescent="0.25">
      <c r="B72" s="38" t="s">
        <v>146</v>
      </c>
      <c r="C72" s="39">
        <v>0.88705164080386667</v>
      </c>
      <c r="D72" s="40">
        <v>0.31656993105967252</v>
      </c>
      <c r="E72" s="41">
        <v>3931</v>
      </c>
      <c r="F72" s="42">
        <v>0</v>
      </c>
      <c r="G72" s="29"/>
      <c r="H72" s="38" t="s">
        <v>146</v>
      </c>
      <c r="I72" s="159">
        <v>7.0291239100804495E-2</v>
      </c>
      <c r="J72" s="160">
        <v>2.6801522393537117E-2</v>
      </c>
      <c r="K72" s="29"/>
      <c r="L72" s="89">
        <f t="shared" ref="L72:L111" si="2">((1-C72)/D72)*J72</f>
        <v>9.5624621333282121E-3</v>
      </c>
      <c r="M72" s="89">
        <f t="shared" ref="M72:M111" si="3">((0-C72)/D72)*J72</f>
        <v>-7.5099787069629428E-2</v>
      </c>
    </row>
    <row r="73" spans="2:13" x14ac:dyDescent="0.25">
      <c r="B73" s="38" t="s">
        <v>147</v>
      </c>
      <c r="C73" s="39">
        <v>0.11320274739252098</v>
      </c>
      <c r="D73" s="40">
        <v>0.31688078099892175</v>
      </c>
      <c r="E73" s="41">
        <v>3931</v>
      </c>
      <c r="F73" s="42">
        <v>0</v>
      </c>
      <c r="G73" s="29"/>
      <c r="H73" s="38" t="s">
        <v>147</v>
      </c>
      <c r="I73" s="159">
        <v>1.9077010430552599E-2</v>
      </c>
      <c r="J73" s="160">
        <v>7.3191407695235911E-2</v>
      </c>
      <c r="K73" s="29"/>
      <c r="L73" s="89">
        <f t="shared" si="2"/>
        <v>0.20482762966565007</v>
      </c>
      <c r="M73" s="89">
        <f t="shared" si="3"/>
        <v>-2.6146957889045978E-2</v>
      </c>
    </row>
    <row r="74" spans="2:13" x14ac:dyDescent="0.25">
      <c r="B74" s="38" t="s">
        <v>148</v>
      </c>
      <c r="C74" s="39">
        <v>0.65504960569829562</v>
      </c>
      <c r="D74" s="40">
        <v>0.47541257435965578</v>
      </c>
      <c r="E74" s="41">
        <v>3931</v>
      </c>
      <c r="F74" s="42">
        <v>0</v>
      </c>
      <c r="G74" s="29"/>
      <c r="H74" s="38" t="s">
        <v>148</v>
      </c>
      <c r="I74" s="159">
        <v>-4.8875845133019132E-2</v>
      </c>
      <c r="J74" s="160">
        <v>-9.1891318664947083E-2</v>
      </c>
      <c r="K74" s="29"/>
      <c r="L74" s="89">
        <f t="shared" si="2"/>
        <v>-6.6674607101151584E-2</v>
      </c>
      <c r="M74" s="89">
        <f t="shared" si="3"/>
        <v>0.12661291540226058</v>
      </c>
    </row>
    <row r="75" spans="2:13" x14ac:dyDescent="0.25">
      <c r="B75" s="38" t="s">
        <v>149</v>
      </c>
      <c r="C75" s="39">
        <v>2.3912490460442637E-2</v>
      </c>
      <c r="D75" s="40">
        <v>0.15279601554220909</v>
      </c>
      <c r="E75" s="41">
        <v>3931</v>
      </c>
      <c r="F75" s="42">
        <v>0</v>
      </c>
      <c r="G75" s="29"/>
      <c r="H75" s="38" t="s">
        <v>149</v>
      </c>
      <c r="I75" s="159">
        <v>9.8985272154431068E-3</v>
      </c>
      <c r="J75" s="160">
        <v>-6.8103220554216097E-3</v>
      </c>
      <c r="K75" s="29"/>
      <c r="L75" s="89">
        <f t="shared" si="2"/>
        <v>-4.3505521205181363E-2</v>
      </c>
      <c r="M75" s="89">
        <f t="shared" si="3"/>
        <v>1.0658115697907344E-3</v>
      </c>
    </row>
    <row r="76" spans="2:13" x14ac:dyDescent="0.25">
      <c r="B76" s="38" t="s">
        <v>150</v>
      </c>
      <c r="C76" s="39">
        <v>2.5438819638768761E-4</v>
      </c>
      <c r="D76" s="40">
        <v>1.5949551604596261E-2</v>
      </c>
      <c r="E76" s="41">
        <v>3931</v>
      </c>
      <c r="F76" s="42">
        <v>0</v>
      </c>
      <c r="G76" s="29"/>
      <c r="H76" s="38" t="s">
        <v>150</v>
      </c>
      <c r="I76" s="159">
        <v>1.5588259219558945E-3</v>
      </c>
      <c r="J76" s="160">
        <v>-8.8198765883713696E-4</v>
      </c>
      <c r="K76" s="29"/>
      <c r="L76" s="89">
        <f t="shared" si="2"/>
        <v>-5.5284519179414869E-2</v>
      </c>
      <c r="M76" s="89">
        <f t="shared" si="3"/>
        <v>1.4067307679240422E-5</v>
      </c>
    </row>
    <row r="77" spans="2:13" x14ac:dyDescent="0.25">
      <c r="B77" s="38" t="s">
        <v>151</v>
      </c>
      <c r="C77" s="39">
        <v>6.3597049096921904E-3</v>
      </c>
      <c r="D77" s="40">
        <v>7.9503880516065661E-2</v>
      </c>
      <c r="E77" s="41">
        <v>3931</v>
      </c>
      <c r="F77" s="42">
        <v>0</v>
      </c>
      <c r="G77" s="29"/>
      <c r="H77" s="38" t="s">
        <v>151</v>
      </c>
      <c r="I77" s="159">
        <v>-4.4232489390077509E-4</v>
      </c>
      <c r="J77" s="160">
        <v>-1.1984719309122089E-3</v>
      </c>
      <c r="K77" s="29"/>
      <c r="L77" s="89">
        <f t="shared" si="2"/>
        <v>-1.4978514197787094E-2</v>
      </c>
      <c r="M77" s="89">
        <f t="shared" si="3"/>
        <v>9.5868626457930707E-5</v>
      </c>
    </row>
    <row r="78" spans="2:13" x14ac:dyDescent="0.25">
      <c r="B78" s="38" t="s">
        <v>152</v>
      </c>
      <c r="C78" s="39">
        <v>2.0351055711015009E-3</v>
      </c>
      <c r="D78" s="40">
        <v>4.5071950269847158E-2</v>
      </c>
      <c r="E78" s="41">
        <v>3931</v>
      </c>
      <c r="F78" s="42">
        <v>0</v>
      </c>
      <c r="G78" s="29"/>
      <c r="H78" s="38" t="s">
        <v>152</v>
      </c>
      <c r="I78" s="159">
        <v>-9.8160940560438562E-4</v>
      </c>
      <c r="J78" s="160">
        <v>-5.2198116307227403E-4</v>
      </c>
      <c r="K78" s="29"/>
      <c r="L78" s="89">
        <f t="shared" si="2"/>
        <v>-1.1557495807936826E-2</v>
      </c>
      <c r="M78" s="89">
        <f t="shared" si="3"/>
        <v>2.3568688876751112E-5</v>
      </c>
    </row>
    <row r="79" spans="2:13" x14ac:dyDescent="0.25">
      <c r="B79" s="38" t="s">
        <v>153</v>
      </c>
      <c r="C79" s="39">
        <v>7.6316458916306283E-4</v>
      </c>
      <c r="D79" s="40">
        <v>2.7618403470100562E-2</v>
      </c>
      <c r="E79" s="41">
        <v>3931</v>
      </c>
      <c r="F79" s="42">
        <v>0</v>
      </c>
      <c r="G79" s="29"/>
      <c r="H79" s="38" t="s">
        <v>153</v>
      </c>
      <c r="I79" s="159">
        <v>-5.6201393616216394E-4</v>
      </c>
      <c r="J79" s="160">
        <v>1.2922123253865144E-3</v>
      </c>
      <c r="K79" s="29"/>
      <c r="L79" s="89">
        <f t="shared" si="2"/>
        <v>4.6752382196746795E-2</v>
      </c>
      <c r="M79" s="89">
        <f t="shared" si="3"/>
        <v>-3.5707012879389099E-5</v>
      </c>
    </row>
    <row r="80" spans="2:13" x14ac:dyDescent="0.25">
      <c r="B80" s="38" t="s">
        <v>154</v>
      </c>
      <c r="C80" s="39">
        <v>1.0684304248282879E-2</v>
      </c>
      <c r="D80" s="40">
        <v>0.10282431374234081</v>
      </c>
      <c r="E80" s="41">
        <v>3931</v>
      </c>
      <c r="F80" s="42">
        <v>0</v>
      </c>
      <c r="G80" s="29"/>
      <c r="H80" s="38" t="s">
        <v>154</v>
      </c>
      <c r="I80" s="159">
        <v>-8.5370036272668891E-3</v>
      </c>
      <c r="J80" s="160">
        <v>7.6203249272013718E-2</v>
      </c>
      <c r="K80" s="29"/>
      <c r="L80" s="89">
        <f t="shared" si="2"/>
        <v>0.73318330877456861</v>
      </c>
      <c r="M80" s="89">
        <f t="shared" si="3"/>
        <v>-7.9181535018081461E-3</v>
      </c>
    </row>
    <row r="81" spans="2:13" x14ac:dyDescent="0.25">
      <c r="B81" s="38" t="s">
        <v>155</v>
      </c>
      <c r="C81" s="39">
        <v>0.28593233273976087</v>
      </c>
      <c r="D81" s="40">
        <v>0.45191480034249076</v>
      </c>
      <c r="E81" s="41">
        <v>3931</v>
      </c>
      <c r="F81" s="42">
        <v>0</v>
      </c>
      <c r="G81" s="29"/>
      <c r="H81" s="38" t="s">
        <v>155</v>
      </c>
      <c r="I81" s="159">
        <v>4.8726624408756247E-2</v>
      </c>
      <c r="J81" s="160">
        <v>8.4062642387177686E-2</v>
      </c>
      <c r="K81" s="29"/>
      <c r="L81" s="89">
        <f t="shared" si="2"/>
        <v>0.13282684016467639</v>
      </c>
      <c r="M81" s="89">
        <f t="shared" si="3"/>
        <v>-5.3187519894939889E-2</v>
      </c>
    </row>
    <row r="82" spans="2:13" x14ac:dyDescent="0.25">
      <c r="B82" s="38" t="s">
        <v>156</v>
      </c>
      <c r="C82" s="39">
        <v>1.4500127194098194E-2</v>
      </c>
      <c r="D82" s="40">
        <v>0.11955546664866513</v>
      </c>
      <c r="E82" s="41">
        <v>3931</v>
      </c>
      <c r="F82" s="42">
        <v>0</v>
      </c>
      <c r="G82" s="29"/>
      <c r="H82" s="38" t="s">
        <v>156</v>
      </c>
      <c r="I82" s="159">
        <v>6.3455999263645384E-3</v>
      </c>
      <c r="J82" s="160">
        <v>-8.2238958328394209E-3</v>
      </c>
      <c r="K82" s="29"/>
      <c r="L82" s="89">
        <f t="shared" si="2"/>
        <v>-6.7789859589182794E-2</v>
      </c>
      <c r="M82" s="89">
        <f t="shared" si="3"/>
        <v>9.9742436669680401E-4</v>
      </c>
    </row>
    <row r="83" spans="2:13" x14ac:dyDescent="0.25">
      <c r="B83" s="38" t="s">
        <v>157</v>
      </c>
      <c r="C83" s="39">
        <v>5.0877639277537522E-4</v>
      </c>
      <c r="D83" s="40">
        <v>2.2553202281126644E-2</v>
      </c>
      <c r="E83" s="41">
        <v>3931</v>
      </c>
      <c r="F83" s="42">
        <v>0</v>
      </c>
      <c r="G83" s="29"/>
      <c r="H83" s="38" t="s">
        <v>157</v>
      </c>
      <c r="I83" s="159">
        <v>-4.7584183947480549E-3</v>
      </c>
      <c r="J83" s="160">
        <v>-7.7242117772388142E-4</v>
      </c>
      <c r="K83" s="29"/>
      <c r="L83" s="89">
        <f t="shared" si="2"/>
        <v>-3.4231422147507524E-2</v>
      </c>
      <c r="M83" s="89">
        <f t="shared" si="3"/>
        <v>1.7425004910922638E-5</v>
      </c>
    </row>
    <row r="84" spans="2:13" x14ac:dyDescent="0.25">
      <c r="B84" s="38" t="s">
        <v>158</v>
      </c>
      <c r="C84" s="39">
        <v>1.5263291783261257E-3</v>
      </c>
      <c r="D84" s="40">
        <v>3.9043402563009512E-2</v>
      </c>
      <c r="E84" s="41">
        <v>3931</v>
      </c>
      <c r="F84" s="42">
        <v>0</v>
      </c>
      <c r="G84" s="29"/>
      <c r="H84" s="38" t="s">
        <v>158</v>
      </c>
      <c r="I84" s="159">
        <v>-6.1759023543650222E-3</v>
      </c>
      <c r="J84" s="160">
        <v>-2.4276260492148965E-3</v>
      </c>
      <c r="K84" s="29"/>
      <c r="L84" s="89">
        <f t="shared" si="2"/>
        <v>-6.2082721628324095E-2</v>
      </c>
      <c r="M84" s="89">
        <f t="shared" si="3"/>
        <v>9.4903523508266138E-5</v>
      </c>
    </row>
    <row r="85" spans="2:13" x14ac:dyDescent="0.25">
      <c r="B85" s="38" t="s">
        <v>159</v>
      </c>
      <c r="C85" s="39">
        <v>6.4868990078860336E-2</v>
      </c>
      <c r="D85" s="40">
        <v>0.246325880846963</v>
      </c>
      <c r="E85" s="41">
        <v>3931</v>
      </c>
      <c r="F85" s="42">
        <v>0</v>
      </c>
      <c r="G85" s="29"/>
      <c r="H85" s="38" t="s">
        <v>159</v>
      </c>
      <c r="I85" s="159">
        <v>-1.1386106759513971E-2</v>
      </c>
      <c r="J85" s="160">
        <v>-3.0516119268502419E-2</v>
      </c>
      <c r="K85" s="29"/>
      <c r="L85" s="89">
        <f t="shared" si="2"/>
        <v>-0.11584884760102726</v>
      </c>
      <c r="M85" s="89">
        <f t="shared" si="3"/>
        <v>8.0363047166109765E-3</v>
      </c>
    </row>
    <row r="86" spans="2:13" x14ac:dyDescent="0.25">
      <c r="B86" s="38" t="s">
        <v>160</v>
      </c>
      <c r="C86" s="39">
        <v>0.30679216484355126</v>
      </c>
      <c r="D86" s="40">
        <v>0.46122103933400971</v>
      </c>
      <c r="E86" s="41">
        <v>3931</v>
      </c>
      <c r="F86" s="42">
        <v>0</v>
      </c>
      <c r="G86" s="29"/>
      <c r="H86" s="38" t="s">
        <v>160</v>
      </c>
      <c r="I86" s="159">
        <v>-2.2460126839079855E-2</v>
      </c>
      <c r="J86" s="160">
        <v>-3.9122095470389445E-2</v>
      </c>
      <c r="K86" s="29"/>
      <c r="L86" s="89">
        <f t="shared" si="2"/>
        <v>-5.8799882908578342E-2</v>
      </c>
      <c r="M86" s="89">
        <f t="shared" si="3"/>
        <v>2.6022994050548798E-2</v>
      </c>
    </row>
    <row r="87" spans="2:13" x14ac:dyDescent="0.25">
      <c r="B87" s="38" t="s">
        <v>161</v>
      </c>
      <c r="C87" s="39">
        <v>1.6280844568812007E-2</v>
      </c>
      <c r="D87" s="40">
        <v>0.12656956162792915</v>
      </c>
      <c r="E87" s="41">
        <v>3931</v>
      </c>
      <c r="F87" s="42">
        <v>0</v>
      </c>
      <c r="G87" s="29"/>
      <c r="H87" s="38" t="s">
        <v>161</v>
      </c>
      <c r="I87" s="159">
        <v>-1.9073858335207416E-2</v>
      </c>
      <c r="J87" s="160">
        <v>-9.2260028374181631E-3</v>
      </c>
      <c r="K87" s="29"/>
      <c r="L87" s="89">
        <f t="shared" si="2"/>
        <v>-7.1705989990788213E-2</v>
      </c>
      <c r="M87" s="89">
        <f t="shared" si="3"/>
        <v>1.1867554588596962E-3</v>
      </c>
    </row>
    <row r="88" spans="2:13" x14ac:dyDescent="0.25">
      <c r="B88" s="38" t="s">
        <v>162</v>
      </c>
      <c r="C88" s="39">
        <v>1.4754515390485881E-2</v>
      </c>
      <c r="D88" s="40">
        <v>0.12058407275581744</v>
      </c>
      <c r="E88" s="41">
        <v>3931</v>
      </c>
      <c r="F88" s="42">
        <v>0</v>
      </c>
      <c r="G88" s="29"/>
      <c r="H88" s="38" t="s">
        <v>162</v>
      </c>
      <c r="I88" s="159">
        <v>-9.7519391182068812E-3</v>
      </c>
      <c r="J88" s="160">
        <v>-8.580832928574169E-3</v>
      </c>
      <c r="K88" s="29"/>
      <c r="L88" s="89">
        <f t="shared" si="2"/>
        <v>-7.0110643170811865E-2</v>
      </c>
      <c r="M88" s="89">
        <f t="shared" si="3"/>
        <v>1.0499399183855121E-3</v>
      </c>
    </row>
    <row r="89" spans="2:13" x14ac:dyDescent="0.25">
      <c r="B89" s="38" t="s">
        <v>163</v>
      </c>
      <c r="C89" s="39">
        <v>2.1114220300178073E-2</v>
      </c>
      <c r="D89" s="40">
        <v>0.14378341051282248</v>
      </c>
      <c r="E89" s="41">
        <v>3931</v>
      </c>
      <c r="F89" s="42">
        <v>0</v>
      </c>
      <c r="G89" s="29"/>
      <c r="H89" s="38" t="s">
        <v>163</v>
      </c>
      <c r="I89" s="159">
        <v>-6.9501127218222613E-4</v>
      </c>
      <c r="J89" s="160">
        <v>-3.9286289645529895E-3</v>
      </c>
      <c r="K89" s="29"/>
      <c r="L89" s="89">
        <f t="shared" si="2"/>
        <v>-2.6746333345423066E-2</v>
      </c>
      <c r="M89" s="89">
        <f t="shared" si="3"/>
        <v>5.769089572947283E-4</v>
      </c>
    </row>
    <row r="90" spans="2:13" x14ac:dyDescent="0.25">
      <c r="B90" s="38" t="s">
        <v>164</v>
      </c>
      <c r="C90" s="39">
        <v>1.3991350801322818E-2</v>
      </c>
      <c r="D90" s="40">
        <v>0.11746958428912671</v>
      </c>
      <c r="E90" s="41">
        <v>3931</v>
      </c>
      <c r="F90" s="42">
        <v>0</v>
      </c>
      <c r="G90" s="29"/>
      <c r="H90" s="38" t="s">
        <v>164</v>
      </c>
      <c r="I90" s="159">
        <v>-4.3474899370540804E-2</v>
      </c>
      <c r="J90" s="160">
        <v>-7.6055379586498183E-3</v>
      </c>
      <c r="K90" s="29"/>
      <c r="L90" s="89">
        <f t="shared" si="2"/>
        <v>-6.3838875862368319E-2</v>
      </c>
      <c r="M90" s="89">
        <f t="shared" si="3"/>
        <v>9.05866401555794E-4</v>
      </c>
    </row>
    <row r="91" spans="2:13" x14ac:dyDescent="0.25">
      <c r="B91" s="38" t="s">
        <v>165</v>
      </c>
      <c r="C91" s="39">
        <v>0.43754769778682268</v>
      </c>
      <c r="D91" s="40">
        <v>0.49614748889779692</v>
      </c>
      <c r="E91" s="41">
        <v>3931</v>
      </c>
      <c r="F91" s="42">
        <v>0</v>
      </c>
      <c r="G91" s="29"/>
      <c r="H91" s="38" t="s">
        <v>165</v>
      </c>
      <c r="I91" s="159">
        <v>7.6821455668217936E-2</v>
      </c>
      <c r="J91" s="160">
        <v>2.6649681161587589E-2</v>
      </c>
      <c r="K91" s="29"/>
      <c r="L91" s="89">
        <f t="shared" si="2"/>
        <v>3.0211126445244894E-2</v>
      </c>
      <c r="M91" s="89">
        <f t="shared" si="3"/>
        <v>-2.3502097460796571E-2</v>
      </c>
    </row>
    <row r="92" spans="2:13" x14ac:dyDescent="0.25">
      <c r="B92" s="38" t="s">
        <v>166</v>
      </c>
      <c r="C92" s="39">
        <v>6.2579496311371149E-2</v>
      </c>
      <c r="D92" s="40">
        <v>0.24223589742621396</v>
      </c>
      <c r="E92" s="41">
        <v>3931</v>
      </c>
      <c r="F92" s="42">
        <v>0</v>
      </c>
      <c r="G92" s="29"/>
      <c r="H92" s="38" t="s">
        <v>166</v>
      </c>
      <c r="I92" s="159">
        <v>-4.288081523301452E-2</v>
      </c>
      <c r="J92" s="160">
        <v>-6.6226883027702983E-3</v>
      </c>
      <c r="K92" s="29"/>
      <c r="L92" s="89">
        <f t="shared" si="2"/>
        <v>-2.5628917392174627E-2</v>
      </c>
      <c r="M92" s="89">
        <f t="shared" si="3"/>
        <v>1.7109128028425938E-3</v>
      </c>
    </row>
    <row r="93" spans="2:13" x14ac:dyDescent="0.25">
      <c r="B93" s="38" t="s">
        <v>167</v>
      </c>
      <c r="C93" s="39">
        <v>1.2719409819384382E-3</v>
      </c>
      <c r="D93" s="40">
        <v>3.5646127216279272E-2</v>
      </c>
      <c r="E93" s="41">
        <v>3931</v>
      </c>
      <c r="F93" s="42">
        <v>0</v>
      </c>
      <c r="G93" s="29"/>
      <c r="H93" s="38" t="s">
        <v>167</v>
      </c>
      <c r="I93" s="159">
        <v>-6.8284076960545229E-3</v>
      </c>
      <c r="J93" s="160">
        <v>9.8577116127700759E-3</v>
      </c>
      <c r="K93" s="29"/>
      <c r="L93" s="89">
        <f t="shared" si="2"/>
        <v>0.27619194437721301</v>
      </c>
      <c r="M93" s="89">
        <f t="shared" si="3"/>
        <v>-3.5174725468315463E-4</v>
      </c>
    </row>
    <row r="94" spans="2:13" x14ac:dyDescent="0.25">
      <c r="B94" s="38" t="s">
        <v>168</v>
      </c>
      <c r="C94" s="39">
        <v>2.5438819638768761E-4</v>
      </c>
      <c r="D94" s="40">
        <v>1.5949551604596282E-2</v>
      </c>
      <c r="E94" s="41">
        <v>3931</v>
      </c>
      <c r="F94" s="42">
        <v>0</v>
      </c>
      <c r="G94" s="29"/>
      <c r="H94" s="38" t="s">
        <v>168</v>
      </c>
      <c r="I94" s="159">
        <v>4.3464418901478796E-4</v>
      </c>
      <c r="J94" s="160">
        <v>2.6608918921318479E-3</v>
      </c>
      <c r="K94" s="29"/>
      <c r="L94" s="89">
        <f t="shared" si="2"/>
        <v>0.1667893279128935</v>
      </c>
      <c r="M94" s="89">
        <f t="shared" si="3"/>
        <v>-4.2440032547810042E-5</v>
      </c>
    </row>
    <row r="95" spans="2:13" x14ac:dyDescent="0.25">
      <c r="B95" s="38" t="s">
        <v>169</v>
      </c>
      <c r="C95" s="39">
        <v>4.1719664207580769E-2</v>
      </c>
      <c r="D95" s="40">
        <v>0.19997326479702093</v>
      </c>
      <c r="E95" s="41">
        <v>3931</v>
      </c>
      <c r="F95" s="42">
        <v>0</v>
      </c>
      <c r="G95" s="29"/>
      <c r="H95" s="38" t="s">
        <v>169</v>
      </c>
      <c r="I95" s="159">
        <v>-4.4131331180844516E-3</v>
      </c>
      <c r="J95" s="160">
        <v>9.5611458130162169E-2</v>
      </c>
      <c r="K95" s="29"/>
      <c r="L95" s="89">
        <f t="shared" si="2"/>
        <v>0.45817414790709349</v>
      </c>
      <c r="M95" s="89">
        <f t="shared" si="3"/>
        <v>-1.9947056080903459E-2</v>
      </c>
    </row>
    <row r="96" spans="2:13" x14ac:dyDescent="0.25">
      <c r="B96" s="38" t="s">
        <v>170</v>
      </c>
      <c r="C96" s="39">
        <v>5.5965403205291272E-3</v>
      </c>
      <c r="D96" s="40">
        <v>7.4609886363965192E-2</v>
      </c>
      <c r="E96" s="41">
        <v>3931</v>
      </c>
      <c r="F96" s="42">
        <v>0</v>
      </c>
      <c r="G96" s="29"/>
      <c r="H96" s="38" t="s">
        <v>170</v>
      </c>
      <c r="I96" s="159">
        <v>-2.2110385800815403E-2</v>
      </c>
      <c r="J96" s="160">
        <v>-3.926423718965481E-3</v>
      </c>
      <c r="K96" s="29"/>
      <c r="L96" s="89">
        <f t="shared" si="2"/>
        <v>-5.2331527637771144E-2</v>
      </c>
      <c r="M96" s="89">
        <f t="shared" si="3"/>
        <v>2.9452381888743034E-4</v>
      </c>
    </row>
    <row r="97" spans="2:14" x14ac:dyDescent="0.25">
      <c r="B97" s="38" t="s">
        <v>171</v>
      </c>
      <c r="C97" s="39">
        <v>1.170185703383363E-2</v>
      </c>
      <c r="D97" s="40">
        <v>0.1075540157522655</v>
      </c>
      <c r="E97" s="41">
        <v>3931</v>
      </c>
      <c r="F97" s="42">
        <v>0</v>
      </c>
      <c r="G97" s="29"/>
      <c r="H97" s="38" t="s">
        <v>171</v>
      </c>
      <c r="I97" s="159">
        <v>-2.5633182453541806E-2</v>
      </c>
      <c r="J97" s="160">
        <v>-1.4152646655705942E-2</v>
      </c>
      <c r="K97" s="29"/>
      <c r="L97" s="89">
        <f t="shared" si="2"/>
        <v>-0.13004660318874134</v>
      </c>
      <c r="M97" s="89">
        <f t="shared" si="3"/>
        <v>1.5398053402013131E-3</v>
      </c>
    </row>
    <row r="98" spans="2:14" x14ac:dyDescent="0.25">
      <c r="B98" s="38" t="s">
        <v>172</v>
      </c>
      <c r="C98" s="39">
        <v>0.18621215975578734</v>
      </c>
      <c r="D98" s="40">
        <v>0.38932730497183959</v>
      </c>
      <c r="E98" s="41">
        <v>3931</v>
      </c>
      <c r="F98" s="42">
        <v>0</v>
      </c>
      <c r="G98" s="29"/>
      <c r="H98" s="38" t="s">
        <v>172</v>
      </c>
      <c r="I98" s="159">
        <v>-6.6860735140478966E-2</v>
      </c>
      <c r="J98" s="160">
        <v>-3.219464194460897E-2</v>
      </c>
      <c r="K98" s="29"/>
      <c r="L98" s="89">
        <f t="shared" si="2"/>
        <v>-6.7294556022558225E-2</v>
      </c>
      <c r="M98" s="89">
        <f t="shared" si="3"/>
        <v>1.5398441703192444E-2</v>
      </c>
    </row>
    <row r="99" spans="2:14" x14ac:dyDescent="0.25">
      <c r="B99" s="38" t="s">
        <v>173</v>
      </c>
      <c r="C99" s="39">
        <v>5.4947850419740527E-2</v>
      </c>
      <c r="D99" s="40">
        <v>0.22790743194150551</v>
      </c>
      <c r="E99" s="41">
        <v>3931</v>
      </c>
      <c r="F99" s="42">
        <v>0</v>
      </c>
      <c r="G99" s="29"/>
      <c r="H99" s="38" t="s">
        <v>173</v>
      </c>
      <c r="I99" s="159">
        <v>7.6339878245097305E-3</v>
      </c>
      <c r="J99" s="160">
        <v>-1.6517268597618272E-2</v>
      </c>
      <c r="K99" s="29"/>
      <c r="L99" s="89">
        <f t="shared" si="2"/>
        <v>-6.8491317112379338E-2</v>
      </c>
      <c r="M99" s="89">
        <f t="shared" si="3"/>
        <v>3.9822676975165379E-3</v>
      </c>
    </row>
    <row r="100" spans="2:14" x14ac:dyDescent="0.25">
      <c r="B100" s="38" t="s">
        <v>174</v>
      </c>
      <c r="C100" s="39">
        <v>0.23251081149834649</v>
      </c>
      <c r="D100" s="40">
        <v>0.42248661640440166</v>
      </c>
      <c r="E100" s="41">
        <v>3931</v>
      </c>
      <c r="F100" s="42">
        <v>0</v>
      </c>
      <c r="G100" s="29"/>
      <c r="H100" s="38" t="s">
        <v>174</v>
      </c>
      <c r="I100" s="159">
        <v>-2.3317307018094462E-2</v>
      </c>
      <c r="J100" s="160">
        <v>-1.167127943351543E-2</v>
      </c>
      <c r="K100" s="29"/>
      <c r="L100" s="89">
        <f t="shared" si="2"/>
        <v>-2.1202046250456019E-2</v>
      </c>
      <c r="M100" s="89">
        <f t="shared" si="3"/>
        <v>6.4231588574467369E-3</v>
      </c>
    </row>
    <row r="101" spans="2:14" x14ac:dyDescent="0.25">
      <c r="B101" s="38" t="s">
        <v>175</v>
      </c>
      <c r="C101" s="39">
        <v>3.7649453065377765E-2</v>
      </c>
      <c r="D101" s="40">
        <v>0.19037119288507698</v>
      </c>
      <c r="E101" s="41">
        <v>3931</v>
      </c>
      <c r="F101" s="42">
        <v>0</v>
      </c>
      <c r="G101" s="29"/>
      <c r="H101" s="38" t="s">
        <v>175</v>
      </c>
      <c r="I101" s="159">
        <v>1.6576495265009719E-2</v>
      </c>
      <c r="J101" s="160">
        <v>-5.6869955827481755E-3</v>
      </c>
      <c r="K101" s="29"/>
      <c r="L101" s="89">
        <f t="shared" si="2"/>
        <v>-2.8748484613301498E-2</v>
      </c>
      <c r="M101" s="89">
        <f t="shared" si="3"/>
        <v>1.1247094165394188E-3</v>
      </c>
    </row>
    <row r="102" spans="2:14" x14ac:dyDescent="0.25">
      <c r="B102" s="38" t="s">
        <v>176</v>
      </c>
      <c r="C102" s="39">
        <v>7.3772576952429404E-3</v>
      </c>
      <c r="D102" s="40">
        <v>8.5584444150908046E-2</v>
      </c>
      <c r="E102" s="41">
        <v>3931</v>
      </c>
      <c r="F102" s="42">
        <v>0</v>
      </c>
      <c r="G102" s="29"/>
      <c r="H102" s="38" t="s">
        <v>176</v>
      </c>
      <c r="I102" s="159">
        <v>-3.1967243607960013E-3</v>
      </c>
      <c r="J102" s="160">
        <v>-8.3892018436085465E-3</v>
      </c>
      <c r="K102" s="29"/>
      <c r="L102" s="89">
        <f t="shared" si="2"/>
        <v>-9.7299370491529771E-2</v>
      </c>
      <c r="M102" s="89">
        <f t="shared" si="3"/>
        <v>7.2313729991142057E-4</v>
      </c>
    </row>
    <row r="103" spans="2:14" x14ac:dyDescent="0.25">
      <c r="B103" s="38" t="s">
        <v>177</v>
      </c>
      <c r="C103" s="39">
        <v>8.471126939709997E-2</v>
      </c>
      <c r="D103" s="40">
        <v>0.27848698230012547</v>
      </c>
      <c r="E103" s="41">
        <v>3931</v>
      </c>
      <c r="F103" s="42">
        <v>0</v>
      </c>
      <c r="G103" s="29"/>
      <c r="H103" s="38" t="s">
        <v>177</v>
      </c>
      <c r="I103" s="159">
        <v>2.8270817878067848E-2</v>
      </c>
      <c r="J103" s="160">
        <v>-1.4960911080153662E-2</v>
      </c>
      <c r="K103" s="29"/>
      <c r="L103" s="89">
        <f t="shared" si="2"/>
        <v>-4.9171251015457385E-2</v>
      </c>
      <c r="M103" s="89">
        <f t="shared" si="3"/>
        <v>4.5508689794739599E-3</v>
      </c>
    </row>
    <row r="104" spans="2:14" x14ac:dyDescent="0.25">
      <c r="B104" s="38" t="s">
        <v>178</v>
      </c>
      <c r="C104" s="39">
        <v>0.10099211396591198</v>
      </c>
      <c r="D104" s="40">
        <v>0.30135661491420046</v>
      </c>
      <c r="E104" s="41">
        <v>3931</v>
      </c>
      <c r="F104" s="42">
        <v>0</v>
      </c>
      <c r="G104" s="29"/>
      <c r="H104" s="38" t="s">
        <v>178</v>
      </c>
      <c r="I104" s="159">
        <v>7.7066086945887921E-3</v>
      </c>
      <c r="J104" s="160">
        <v>9.7468845340875632E-2</v>
      </c>
      <c r="K104" s="29"/>
      <c r="L104" s="89">
        <f t="shared" si="2"/>
        <v>0.29076932865413274</v>
      </c>
      <c r="M104" s="89">
        <f t="shared" si="3"/>
        <v>-3.2664239806364091E-2</v>
      </c>
    </row>
    <row r="105" spans="2:14" x14ac:dyDescent="0.25">
      <c r="B105" s="38" t="s">
        <v>179</v>
      </c>
      <c r="C105" s="39">
        <v>1.7807173747138134E-3</v>
      </c>
      <c r="D105" s="40">
        <v>4.2166322133110855E-2</v>
      </c>
      <c r="E105" s="41">
        <v>3931</v>
      </c>
      <c r="F105" s="42">
        <v>0</v>
      </c>
      <c r="G105" s="29"/>
      <c r="H105" s="38" t="s">
        <v>179</v>
      </c>
      <c r="I105" s="159">
        <v>-5.1034673864425442E-3</v>
      </c>
      <c r="J105" s="160">
        <v>-5.8260029544534154E-4</v>
      </c>
      <c r="K105" s="29"/>
      <c r="L105" s="89">
        <f t="shared" si="2"/>
        <v>-1.3792117015585284E-2</v>
      </c>
      <c r="M105" s="89">
        <f t="shared" si="3"/>
        <v>2.4603674594571103E-5</v>
      </c>
    </row>
    <row r="106" spans="2:14" x14ac:dyDescent="0.25">
      <c r="B106" s="38" t="s">
        <v>180</v>
      </c>
      <c r="C106" s="39">
        <v>3.0526583566522512E-2</v>
      </c>
      <c r="D106" s="40">
        <v>0.17205302009311943</v>
      </c>
      <c r="E106" s="41">
        <v>3931</v>
      </c>
      <c r="F106" s="42">
        <v>0</v>
      </c>
      <c r="G106" s="29"/>
      <c r="H106" s="38" t="s">
        <v>180</v>
      </c>
      <c r="I106" s="159">
        <v>6.080644905586915E-3</v>
      </c>
      <c r="J106" s="160">
        <v>3.2730126263280895E-2</v>
      </c>
      <c r="K106" s="29"/>
      <c r="L106" s="89">
        <f t="shared" si="2"/>
        <v>0.18442563409574797</v>
      </c>
      <c r="M106" s="89">
        <f t="shared" si="3"/>
        <v>-5.8071572006008279E-3</v>
      </c>
    </row>
    <row r="107" spans="2:14" x14ac:dyDescent="0.25">
      <c r="B107" s="38" t="s">
        <v>181</v>
      </c>
      <c r="C107" s="39">
        <v>5.5965403205291272E-3</v>
      </c>
      <c r="D107" s="40">
        <v>7.4609886363967454E-2</v>
      </c>
      <c r="E107" s="41">
        <v>3931</v>
      </c>
      <c r="F107" s="42">
        <v>0</v>
      </c>
      <c r="G107" s="29"/>
      <c r="H107" s="38" t="s">
        <v>181</v>
      </c>
      <c r="I107" s="159">
        <v>2.4340813673805568E-3</v>
      </c>
      <c r="J107" s="160">
        <v>1.7030767684062077E-2</v>
      </c>
      <c r="K107" s="29"/>
      <c r="L107" s="89">
        <f t="shared" si="2"/>
        <v>0.22698673234017372</v>
      </c>
      <c r="M107" s="89">
        <f t="shared" si="3"/>
        <v>-1.2774899236336205E-3</v>
      </c>
    </row>
    <row r="108" spans="2:14" x14ac:dyDescent="0.25">
      <c r="B108" s="38" t="s">
        <v>182</v>
      </c>
      <c r="C108" s="39">
        <v>0.24853726787077079</v>
      </c>
      <c r="D108" s="40">
        <v>0.43221987186051947</v>
      </c>
      <c r="E108" s="41">
        <v>3931</v>
      </c>
      <c r="F108" s="42">
        <v>0</v>
      </c>
      <c r="G108" s="29"/>
      <c r="H108" s="38" t="s">
        <v>182</v>
      </c>
      <c r="I108" s="159">
        <v>4.7203764077944993E-2</v>
      </c>
      <c r="J108" s="160">
        <v>-1.9828376421421122E-2</v>
      </c>
      <c r="K108" s="29"/>
      <c r="L108" s="89">
        <f t="shared" si="2"/>
        <v>-3.4473856685923822E-2</v>
      </c>
      <c r="M108" s="89">
        <f t="shared" si="3"/>
        <v>1.140181380573716E-2</v>
      </c>
    </row>
    <row r="109" spans="2:14" x14ac:dyDescent="0.25">
      <c r="B109" s="38" t="s">
        <v>183</v>
      </c>
      <c r="C109" s="39">
        <v>5.3421521241414395E-3</v>
      </c>
      <c r="D109" s="40">
        <v>7.2903810595434368E-2</v>
      </c>
      <c r="E109" s="41">
        <v>3931</v>
      </c>
      <c r="F109" s="42">
        <v>0</v>
      </c>
      <c r="G109" s="29"/>
      <c r="H109" s="38" t="s">
        <v>183</v>
      </c>
      <c r="I109" s="159">
        <v>-1.019895435850268E-3</v>
      </c>
      <c r="J109" s="160">
        <v>-6.2349476971830554E-3</v>
      </c>
      <c r="K109" s="29"/>
      <c r="L109" s="89">
        <f t="shared" si="2"/>
        <v>-8.5066056320614591E-2</v>
      </c>
      <c r="M109" s="89">
        <f t="shared" si="3"/>
        <v>4.5687651732299384E-4</v>
      </c>
    </row>
    <row r="110" spans="2:14" x14ac:dyDescent="0.25">
      <c r="B110" s="38" t="s">
        <v>184</v>
      </c>
      <c r="C110" s="39">
        <v>3.8158229458153141E-3</v>
      </c>
      <c r="D110" s="40">
        <v>6.1662222498163319E-2</v>
      </c>
      <c r="E110" s="41">
        <v>3931</v>
      </c>
      <c r="F110" s="42">
        <v>0</v>
      </c>
      <c r="G110" s="29"/>
      <c r="H110" s="38" t="s">
        <v>184</v>
      </c>
      <c r="I110" s="159">
        <v>-4.4780767141367776E-3</v>
      </c>
      <c r="J110" s="160">
        <v>-4.680504913030633E-4</v>
      </c>
      <c r="K110" s="29"/>
      <c r="L110" s="89">
        <f t="shared" si="2"/>
        <v>-7.5615907861971265E-3</v>
      </c>
      <c r="M110" s="89">
        <f t="shared" si="3"/>
        <v>2.896421394100023E-5</v>
      </c>
    </row>
    <row r="111" spans="2:14" x14ac:dyDescent="0.25">
      <c r="B111" s="38" t="s">
        <v>49</v>
      </c>
      <c r="C111" s="39">
        <v>0.77410328160773345</v>
      </c>
      <c r="D111" s="40">
        <v>0.41822468426817105</v>
      </c>
      <c r="E111" s="41">
        <v>3931</v>
      </c>
      <c r="F111" s="42">
        <v>0</v>
      </c>
      <c r="G111" s="29"/>
      <c r="H111" s="38" t="s">
        <v>49</v>
      </c>
      <c r="I111" s="159">
        <v>8.1967849877352561E-2</v>
      </c>
      <c r="J111" s="160">
        <v>-5.0871399364278133E-2</v>
      </c>
      <c r="K111" s="29"/>
      <c r="L111" s="89">
        <f t="shared" si="2"/>
        <v>-2.7477292968781944E-2</v>
      </c>
      <c r="M111" s="89">
        <f t="shared" si="3"/>
        <v>9.4159237054057973E-2</v>
      </c>
    </row>
    <row r="112" spans="2:14" x14ac:dyDescent="0.25">
      <c r="B112" s="38" t="s">
        <v>50</v>
      </c>
      <c r="C112" s="43">
        <v>2.3731874841007379</v>
      </c>
      <c r="D112" s="44">
        <v>1.6240506297670882</v>
      </c>
      <c r="E112" s="41">
        <v>3931</v>
      </c>
      <c r="F112" s="42">
        <v>0</v>
      </c>
      <c r="G112" s="29"/>
      <c r="H112" s="38" t="s">
        <v>50</v>
      </c>
      <c r="I112" s="159">
        <v>-4.7496915579292559E-2</v>
      </c>
      <c r="J112" s="160">
        <v>-2.4156673596244925E-2</v>
      </c>
      <c r="K112" s="29"/>
      <c r="L112" s="89"/>
      <c r="M112" s="89"/>
      <c r="N112" s="90" t="str">
        <f>"((memsleep-"&amp;C112&amp;")/"&amp;D112&amp;")*("&amp;J112&amp;")"</f>
        <v>((memsleep-2.37318748410074)/1.62405062976709)*(-0.0241566735962449)</v>
      </c>
    </row>
    <row r="113" spans="2:14" x14ac:dyDescent="0.25">
      <c r="B113" s="38" t="s">
        <v>69</v>
      </c>
      <c r="C113" s="45">
        <v>0.28822182650725009</v>
      </c>
      <c r="D113" s="46">
        <v>0.45299250131897845</v>
      </c>
      <c r="E113" s="41">
        <v>3931</v>
      </c>
      <c r="F113" s="42">
        <v>0</v>
      </c>
      <c r="G113" s="29"/>
      <c r="H113" s="38" t="s">
        <v>69</v>
      </c>
      <c r="I113" s="159">
        <v>3.2556414225321587E-2</v>
      </c>
      <c r="J113" s="160">
        <v>-3.0278257638178822E-2</v>
      </c>
      <c r="K113" s="29"/>
      <c r="L113" s="89">
        <f t="shared" ref="L113:L136" si="4">((1-C113)/D113)*J113</f>
        <v>-4.757562841657334E-2</v>
      </c>
      <c r="M113" s="89">
        <f t="shared" ref="M113:M136" si="5">((0-C113)/D113)*J113</f>
        <v>1.9264898854888347E-2</v>
      </c>
    </row>
    <row r="114" spans="2:14" x14ac:dyDescent="0.25">
      <c r="B114" s="38" t="s">
        <v>70</v>
      </c>
      <c r="C114" s="45">
        <v>9.3106079877893669E-2</v>
      </c>
      <c r="D114" s="46">
        <v>0.29061800201525106</v>
      </c>
      <c r="E114" s="41">
        <v>3931</v>
      </c>
      <c r="F114" s="42">
        <v>0</v>
      </c>
      <c r="G114" s="29"/>
      <c r="H114" s="38" t="s">
        <v>70</v>
      </c>
      <c r="I114" s="159">
        <v>6.1396287344692626E-3</v>
      </c>
      <c r="J114" s="160">
        <v>-1.0806712569723358E-2</v>
      </c>
      <c r="K114" s="29"/>
      <c r="L114" s="89">
        <f t="shared" si="4"/>
        <v>-3.3723106820736266E-2</v>
      </c>
      <c r="M114" s="89">
        <f t="shared" si="5"/>
        <v>3.4621759036155605E-3</v>
      </c>
    </row>
    <row r="115" spans="2:14" x14ac:dyDescent="0.25">
      <c r="B115" s="38" t="s">
        <v>71</v>
      </c>
      <c r="C115" s="45">
        <v>0.11854489951666243</v>
      </c>
      <c r="D115" s="46">
        <v>0.3232933568943589</v>
      </c>
      <c r="E115" s="41">
        <v>3931</v>
      </c>
      <c r="F115" s="42">
        <v>0</v>
      </c>
      <c r="G115" s="29"/>
      <c r="H115" s="38" t="s">
        <v>71</v>
      </c>
      <c r="I115" s="159">
        <v>7.913018924726593E-3</v>
      </c>
      <c r="J115" s="160">
        <v>-4.3815145635017625E-4</v>
      </c>
      <c r="K115" s="29"/>
      <c r="L115" s="89">
        <f t="shared" si="4"/>
        <v>-1.1946142033170994E-3</v>
      </c>
      <c r="M115" s="89">
        <f t="shared" si="5"/>
        <v>1.6066095779098657E-4</v>
      </c>
    </row>
    <row r="116" spans="2:14" x14ac:dyDescent="0.25">
      <c r="B116" s="38" t="s">
        <v>72</v>
      </c>
      <c r="C116" s="45">
        <v>0.21622996692953447</v>
      </c>
      <c r="D116" s="46">
        <v>0.41172526231821083</v>
      </c>
      <c r="E116" s="41">
        <v>3931</v>
      </c>
      <c r="F116" s="42">
        <v>0</v>
      </c>
      <c r="G116" s="29"/>
      <c r="H116" s="38" t="s">
        <v>72</v>
      </c>
      <c r="I116" s="159">
        <v>3.8776449236783014E-2</v>
      </c>
      <c r="J116" s="160">
        <v>-2.6104454218827719E-2</v>
      </c>
      <c r="K116" s="29"/>
      <c r="L116" s="89">
        <f t="shared" si="4"/>
        <v>-4.9693061900496611E-2</v>
      </c>
      <c r="M116" s="89">
        <f t="shared" si="5"/>
        <v>1.3709543205265212E-2</v>
      </c>
    </row>
    <row r="117" spans="2:14" x14ac:dyDescent="0.25">
      <c r="B117" s="38" t="s">
        <v>73</v>
      </c>
      <c r="C117" s="45">
        <v>5.2403968455863648E-2</v>
      </c>
      <c r="D117" s="46">
        <v>0.22286863421432809</v>
      </c>
      <c r="E117" s="41">
        <v>3931</v>
      </c>
      <c r="F117" s="42">
        <v>0</v>
      </c>
      <c r="G117" s="29"/>
      <c r="H117" s="38" t="s">
        <v>73</v>
      </c>
      <c r="I117" s="159">
        <v>2.0903700030886624E-2</v>
      </c>
      <c r="J117" s="160">
        <v>-5.0194011993230378E-3</v>
      </c>
      <c r="K117" s="29"/>
      <c r="L117" s="89">
        <f t="shared" si="4"/>
        <v>-2.1341561471733578E-2</v>
      </c>
      <c r="M117" s="89">
        <f t="shared" si="5"/>
        <v>1.180231318973723E-3</v>
      </c>
    </row>
    <row r="118" spans="2:14" x14ac:dyDescent="0.25">
      <c r="B118" s="38" t="s">
        <v>74</v>
      </c>
      <c r="C118" s="45">
        <v>6.079877893665734E-2</v>
      </c>
      <c r="D118" s="46">
        <v>0.23899124933897176</v>
      </c>
      <c r="E118" s="41">
        <v>3931</v>
      </c>
      <c r="F118" s="42">
        <v>0</v>
      </c>
      <c r="G118" s="29"/>
      <c r="H118" s="38" t="s">
        <v>74</v>
      </c>
      <c r="I118" s="159">
        <v>1.3348417839806856E-2</v>
      </c>
      <c r="J118" s="160">
        <v>2.1054546834947678E-3</v>
      </c>
      <c r="K118" s="29"/>
      <c r="L118" s="89">
        <f t="shared" si="4"/>
        <v>8.2741339488422942E-3</v>
      </c>
      <c r="M118" s="89">
        <f t="shared" si="5"/>
        <v>-5.3562243059948763E-4</v>
      </c>
    </row>
    <row r="119" spans="2:14" x14ac:dyDescent="0.25">
      <c r="B119" s="38" t="s">
        <v>186</v>
      </c>
      <c r="C119" s="45">
        <v>0.54057491732383622</v>
      </c>
      <c r="D119" s="46">
        <v>0.49841435613732027</v>
      </c>
      <c r="E119" s="41">
        <v>3931</v>
      </c>
      <c r="F119" s="42">
        <v>0</v>
      </c>
      <c r="G119" s="29"/>
      <c r="H119" s="38" t="s">
        <v>186</v>
      </c>
      <c r="I119" s="159">
        <v>6.5189509582293928E-2</v>
      </c>
      <c r="J119" s="160">
        <v>-4.7806816388188386E-2</v>
      </c>
      <c r="K119" s="29"/>
      <c r="L119" s="89">
        <f t="shared" si="4"/>
        <v>-4.4067050439406549E-2</v>
      </c>
      <c r="M119" s="89">
        <f t="shared" si="5"/>
        <v>5.1850765328759103E-2</v>
      </c>
      <c r="N119" s="3"/>
    </row>
    <row r="120" spans="2:14" x14ac:dyDescent="0.25">
      <c r="B120" s="38" t="s">
        <v>187</v>
      </c>
      <c r="C120" s="45">
        <v>3.2561689137624014E-2</v>
      </c>
      <c r="D120" s="46">
        <v>0.17750898897813405</v>
      </c>
      <c r="E120" s="41">
        <v>3931</v>
      </c>
      <c r="F120" s="42">
        <v>0</v>
      </c>
      <c r="G120" s="29"/>
      <c r="H120" s="38" t="s">
        <v>187</v>
      </c>
      <c r="I120" s="159">
        <v>-1.1637894175298145E-2</v>
      </c>
      <c r="J120" s="160">
        <v>-5.3705492772185654E-3</v>
      </c>
      <c r="K120" s="29"/>
      <c r="L120" s="89">
        <f t="shared" si="4"/>
        <v>-2.9269926841820375E-2</v>
      </c>
      <c r="M120" s="89">
        <f t="shared" si="5"/>
        <v>9.8515662260136938E-4</v>
      </c>
    </row>
    <row r="121" spans="2:14" x14ac:dyDescent="0.25">
      <c r="B121" s="38" t="s">
        <v>188</v>
      </c>
      <c r="C121" s="45">
        <v>3.5614347494276268E-3</v>
      </c>
      <c r="D121" s="46">
        <v>5.9578972146322476E-2</v>
      </c>
      <c r="E121" s="41">
        <v>3931</v>
      </c>
      <c r="F121" s="42">
        <v>0</v>
      </c>
      <c r="G121" s="29"/>
      <c r="H121" s="38" t="s">
        <v>188</v>
      </c>
      <c r="I121" s="159">
        <v>-9.7207859822937941E-3</v>
      </c>
      <c r="J121" s="160">
        <v>6.2446448354607528E-4</v>
      </c>
      <c r="K121" s="29"/>
      <c r="L121" s="89">
        <f t="shared" si="4"/>
        <v>1.0443961545801841E-2</v>
      </c>
      <c r="M121" s="89">
        <f t="shared" si="5"/>
        <v>-3.7328430339858508E-5</v>
      </c>
    </row>
    <row r="122" spans="2:14" x14ac:dyDescent="0.25">
      <c r="B122" s="38" t="s">
        <v>189</v>
      </c>
      <c r="C122" s="45">
        <v>0.22920376494530653</v>
      </c>
      <c r="D122" s="46">
        <v>0.42037406333617128</v>
      </c>
      <c r="E122" s="41">
        <v>3931</v>
      </c>
      <c r="F122" s="42">
        <v>0</v>
      </c>
      <c r="G122" s="29"/>
      <c r="H122" s="38" t="s">
        <v>189</v>
      </c>
      <c r="I122" s="159">
        <v>1.8578378460202327E-2</v>
      </c>
      <c r="J122" s="160">
        <v>-2.9460536700255172E-2</v>
      </c>
      <c r="K122" s="29"/>
      <c r="L122" s="89">
        <f t="shared" si="4"/>
        <v>-5.4018724635462978E-2</v>
      </c>
      <c r="M122" s="89">
        <f t="shared" si="5"/>
        <v>1.6062993695231727E-2</v>
      </c>
    </row>
    <row r="123" spans="2:14" x14ac:dyDescent="0.25">
      <c r="B123" s="38" t="s">
        <v>190</v>
      </c>
      <c r="C123" s="45">
        <v>0.15339608242177563</v>
      </c>
      <c r="D123" s="46">
        <v>0.36041471811370973</v>
      </c>
      <c r="E123" s="41">
        <v>3931</v>
      </c>
      <c r="F123" s="42">
        <v>0</v>
      </c>
      <c r="G123" s="29"/>
      <c r="H123" s="38" t="s">
        <v>190</v>
      </c>
      <c r="I123" s="159">
        <v>1.5616862626667121E-2</v>
      </c>
      <c r="J123" s="160">
        <v>-1.9373689185905121E-2</v>
      </c>
      <c r="K123" s="29"/>
      <c r="L123" s="89">
        <f t="shared" si="4"/>
        <v>-4.550824463710005E-2</v>
      </c>
      <c r="M123" s="89">
        <f t="shared" si="5"/>
        <v>8.2456344700034042E-3</v>
      </c>
    </row>
    <row r="124" spans="2:14" x14ac:dyDescent="0.25">
      <c r="B124" s="38" t="s">
        <v>191</v>
      </c>
      <c r="C124" s="45">
        <v>0.20147545153904858</v>
      </c>
      <c r="D124" s="46">
        <v>0.40115337607979756</v>
      </c>
      <c r="E124" s="41">
        <v>3931</v>
      </c>
      <c r="F124" s="42">
        <v>0</v>
      </c>
      <c r="G124" s="29"/>
      <c r="H124" s="38" t="s">
        <v>191</v>
      </c>
      <c r="I124" s="159">
        <v>-8.0968542314697484E-3</v>
      </c>
      <c r="J124" s="160">
        <v>-1.6621005365694753E-2</v>
      </c>
      <c r="K124" s="29"/>
      <c r="L124" s="89">
        <f t="shared" si="4"/>
        <v>-3.3085302520221911E-2</v>
      </c>
      <c r="M124" s="89">
        <f t="shared" si="5"/>
        <v>8.3477411901929748E-3</v>
      </c>
    </row>
    <row r="125" spans="2:14" x14ac:dyDescent="0.25">
      <c r="B125" s="38" t="s">
        <v>192</v>
      </c>
      <c r="C125" s="45">
        <v>0.25566013736962606</v>
      </c>
      <c r="D125" s="46">
        <v>0.43628712268499642</v>
      </c>
      <c r="E125" s="41">
        <v>3931</v>
      </c>
      <c r="F125" s="42">
        <v>0</v>
      </c>
      <c r="G125" s="29"/>
      <c r="H125" s="38" t="s">
        <v>192</v>
      </c>
      <c r="I125" s="159">
        <v>2.1546633396895581E-2</v>
      </c>
      <c r="J125" s="160">
        <v>-1.724633324909397E-2</v>
      </c>
      <c r="K125" s="29"/>
      <c r="L125" s="89">
        <f t="shared" si="4"/>
        <v>-2.9423589773876484E-2</v>
      </c>
      <c r="M125" s="89">
        <f t="shared" si="5"/>
        <v>1.010618855869647E-2</v>
      </c>
    </row>
    <row r="126" spans="2:14" x14ac:dyDescent="0.25">
      <c r="B126" s="38" t="s">
        <v>193</v>
      </c>
      <c r="C126" s="45">
        <v>0.14881709488679726</v>
      </c>
      <c r="D126" s="46">
        <v>0.35595336612080819</v>
      </c>
      <c r="E126" s="41">
        <v>3931</v>
      </c>
      <c r="F126" s="42">
        <v>0</v>
      </c>
      <c r="G126" s="29"/>
      <c r="H126" s="38" t="s">
        <v>193</v>
      </c>
      <c r="I126" s="159">
        <v>1.6303585720639686E-2</v>
      </c>
      <c r="J126" s="160">
        <v>-8.4582747130660992E-3</v>
      </c>
      <c r="K126" s="29"/>
      <c r="L126" s="89">
        <f t="shared" si="4"/>
        <v>-2.0226073210021754E-2</v>
      </c>
      <c r="M126" s="89">
        <f t="shared" si="5"/>
        <v>3.5362381434138452E-3</v>
      </c>
    </row>
    <row r="127" spans="2:14" x14ac:dyDescent="0.25">
      <c r="B127" s="38" t="s">
        <v>194</v>
      </c>
      <c r="C127" s="45">
        <v>0.15899262274230475</v>
      </c>
      <c r="D127" s="46">
        <v>0.36571572644121925</v>
      </c>
      <c r="E127" s="41">
        <v>3931</v>
      </c>
      <c r="F127" s="42">
        <v>0</v>
      </c>
      <c r="G127" s="29"/>
      <c r="H127" s="38" t="s">
        <v>194</v>
      </c>
      <c r="I127" s="159">
        <v>-1.1255268697433572E-2</v>
      </c>
      <c r="J127" s="160">
        <v>-4.9887171168852733E-3</v>
      </c>
      <c r="K127" s="29"/>
      <c r="L127" s="89">
        <f t="shared" si="4"/>
        <v>-1.1472156090139036E-2</v>
      </c>
      <c r="M127" s="89">
        <f t="shared" si="5"/>
        <v>2.1688135379119471E-3</v>
      </c>
    </row>
    <row r="128" spans="2:14" x14ac:dyDescent="0.25">
      <c r="B128" s="38" t="s">
        <v>195</v>
      </c>
      <c r="C128" s="45">
        <v>1.1193080641058254E-2</v>
      </c>
      <c r="D128" s="46">
        <v>0.10521697496029725</v>
      </c>
      <c r="E128" s="41">
        <v>3931</v>
      </c>
      <c r="F128" s="42">
        <v>0</v>
      </c>
      <c r="G128" s="29"/>
      <c r="H128" s="38" t="s">
        <v>195</v>
      </c>
      <c r="I128" s="159">
        <v>7.3519688863669811E-3</v>
      </c>
      <c r="J128" s="160">
        <v>-8.7017369812199454E-3</v>
      </c>
      <c r="K128" s="29"/>
      <c r="L128" s="89">
        <f t="shared" si="4"/>
        <v>-8.1777087211627658E-2</v>
      </c>
      <c r="M128" s="89">
        <f t="shared" si="5"/>
        <v>9.2569895480103346E-4</v>
      </c>
    </row>
    <row r="129" spans="2:14" x14ac:dyDescent="0.25">
      <c r="B129" s="38" t="s">
        <v>196</v>
      </c>
      <c r="C129" s="45">
        <v>2.7982701602645636E-3</v>
      </c>
      <c r="D129" s="46">
        <v>5.2831334262520187E-2</v>
      </c>
      <c r="E129" s="41">
        <v>3931</v>
      </c>
      <c r="F129" s="42">
        <v>0</v>
      </c>
      <c r="G129" s="29"/>
      <c r="H129" s="38" t="s">
        <v>196</v>
      </c>
      <c r="I129" s="159">
        <v>7.0687893731791298E-3</v>
      </c>
      <c r="J129" s="160">
        <v>-2.5555905466562233E-3</v>
      </c>
      <c r="K129" s="29"/>
      <c r="L129" s="89">
        <f t="shared" si="4"/>
        <v>-4.8237269595055164E-2</v>
      </c>
      <c r="M129" s="89">
        <f t="shared" si="5"/>
        <v>1.3535968508816498E-4</v>
      </c>
    </row>
    <row r="130" spans="2:14" x14ac:dyDescent="0.25">
      <c r="B130" s="38" t="s">
        <v>197</v>
      </c>
      <c r="C130" s="45">
        <v>2.0351055711015009E-3</v>
      </c>
      <c r="D130" s="46">
        <v>4.5071950269847789E-2</v>
      </c>
      <c r="E130" s="41">
        <v>3931</v>
      </c>
      <c r="F130" s="42">
        <v>0</v>
      </c>
      <c r="G130" s="29"/>
      <c r="H130" s="38" t="s">
        <v>197</v>
      </c>
      <c r="I130" s="159">
        <v>5.6943241908214226E-3</v>
      </c>
      <c r="J130" s="160">
        <v>-8.5867674552672657E-4</v>
      </c>
      <c r="K130" s="29"/>
      <c r="L130" s="89">
        <f t="shared" si="4"/>
        <v>-1.9012473224869479E-2</v>
      </c>
      <c r="M130" s="89">
        <f t="shared" si="5"/>
        <v>3.8771293856476125E-5</v>
      </c>
    </row>
    <row r="131" spans="2:14" x14ac:dyDescent="0.25">
      <c r="B131" s="38" t="s">
        <v>198</v>
      </c>
      <c r="C131" s="45">
        <v>0.25311625540574917</v>
      </c>
      <c r="D131" s="46">
        <v>0.43485229742743997</v>
      </c>
      <c r="E131" s="41">
        <v>3931</v>
      </c>
      <c r="F131" s="42">
        <v>0</v>
      </c>
      <c r="G131" s="29"/>
      <c r="H131" s="38" t="s">
        <v>198</v>
      </c>
      <c r="I131" s="159">
        <v>1.2622442069096121E-2</v>
      </c>
      <c r="J131" s="160">
        <v>-2.6020699977723962E-2</v>
      </c>
      <c r="K131" s="29"/>
      <c r="L131" s="89">
        <f t="shared" si="4"/>
        <v>-4.4692043600318955E-2</v>
      </c>
      <c r="M131" s="89">
        <f t="shared" si="5"/>
        <v>1.5145975266456864E-2</v>
      </c>
    </row>
    <row r="132" spans="2:14" x14ac:dyDescent="0.25">
      <c r="B132" s="38" t="s">
        <v>199</v>
      </c>
      <c r="C132" s="45">
        <v>0.25006359704909692</v>
      </c>
      <c r="D132" s="46">
        <v>0.43310450527997552</v>
      </c>
      <c r="E132" s="41">
        <v>3931</v>
      </c>
      <c r="F132" s="42">
        <v>0</v>
      </c>
      <c r="G132" s="29"/>
      <c r="H132" s="38" t="s">
        <v>199</v>
      </c>
      <c r="I132" s="159">
        <v>4.9466300811334164E-2</v>
      </c>
      <c r="J132" s="160">
        <v>-6.0016447459660949E-3</v>
      </c>
      <c r="K132" s="29"/>
      <c r="L132" s="89">
        <f t="shared" si="4"/>
        <v>-1.0392068929575032E-2</v>
      </c>
      <c r="M132" s="89">
        <f t="shared" si="5"/>
        <v>3.4651980182402505E-3</v>
      </c>
    </row>
    <row r="133" spans="2:14" x14ac:dyDescent="0.25">
      <c r="B133" s="38" t="s">
        <v>200</v>
      </c>
      <c r="C133" s="45">
        <v>8.2930552022386167E-2</v>
      </c>
      <c r="D133" s="46">
        <v>0.2758123048220778</v>
      </c>
      <c r="E133" s="41">
        <v>3931</v>
      </c>
      <c r="F133" s="42">
        <v>0</v>
      </c>
      <c r="G133" s="29"/>
      <c r="H133" s="38" t="s">
        <v>200</v>
      </c>
      <c r="I133" s="159">
        <v>3.6090377968852394E-2</v>
      </c>
      <c r="J133" s="160">
        <v>4.4522467118356225E-3</v>
      </c>
      <c r="K133" s="29"/>
      <c r="L133" s="89">
        <f t="shared" si="4"/>
        <v>1.4803615947871262E-2</v>
      </c>
      <c r="M133" s="89">
        <f t="shared" si="5"/>
        <v>-1.3386903742041696E-3</v>
      </c>
    </row>
    <row r="134" spans="2:14" x14ac:dyDescent="0.25">
      <c r="B134" s="38" t="s">
        <v>201</v>
      </c>
      <c r="C134" s="45">
        <v>1.4245738997710507E-2</v>
      </c>
      <c r="D134" s="46">
        <v>0.1185173875393047</v>
      </c>
      <c r="E134" s="41">
        <v>3931</v>
      </c>
      <c r="F134" s="42">
        <v>0</v>
      </c>
      <c r="G134" s="29"/>
      <c r="H134" s="38" t="s">
        <v>201</v>
      </c>
      <c r="I134" s="159">
        <v>-1.5165629388562309E-2</v>
      </c>
      <c r="J134" s="160">
        <v>-1.0747126496805223E-2</v>
      </c>
      <c r="K134" s="29"/>
      <c r="L134" s="89">
        <f t="shared" si="4"/>
        <v>-8.9387945159042512E-2</v>
      </c>
      <c r="M134" s="89">
        <f t="shared" si="5"/>
        <v>1.2917999816532597E-3</v>
      </c>
    </row>
    <row r="135" spans="2:14" x14ac:dyDescent="0.25">
      <c r="B135" s="38" t="s">
        <v>202</v>
      </c>
      <c r="C135" s="45">
        <v>8.9035868735690658E-3</v>
      </c>
      <c r="D135" s="46">
        <v>9.3949765229199678E-2</v>
      </c>
      <c r="E135" s="41">
        <v>3931</v>
      </c>
      <c r="F135" s="42">
        <v>0</v>
      </c>
      <c r="G135" s="29"/>
      <c r="H135" s="38" t="s">
        <v>202</v>
      </c>
      <c r="I135" s="159">
        <v>-1.0761282187504429E-2</v>
      </c>
      <c r="J135" s="160">
        <v>-3.2377824813569996E-3</v>
      </c>
      <c r="K135" s="29"/>
      <c r="L135" s="89">
        <f t="shared" si="4"/>
        <v>-3.4156068361937443E-2</v>
      </c>
      <c r="M135" s="89">
        <f t="shared" si="5"/>
        <v>3.0684352994553651E-4</v>
      </c>
    </row>
    <row r="136" spans="2:14" x14ac:dyDescent="0.25">
      <c r="B136" s="38" t="s">
        <v>203</v>
      </c>
      <c r="C136" s="45">
        <v>1.4245738997710507E-2</v>
      </c>
      <c r="D136" s="46">
        <v>0.11851738753930391</v>
      </c>
      <c r="E136" s="41">
        <v>3931</v>
      </c>
      <c r="F136" s="42">
        <v>0</v>
      </c>
      <c r="G136" s="29"/>
      <c r="H136" s="38" t="s">
        <v>203</v>
      </c>
      <c r="I136" s="159">
        <v>-2.6253763857038589E-2</v>
      </c>
      <c r="J136" s="160">
        <v>-2.6272789931050433E-3</v>
      </c>
      <c r="K136" s="29"/>
      <c r="L136" s="89">
        <f t="shared" si="4"/>
        <v>-2.185208023958703E-2</v>
      </c>
      <c r="M136" s="89">
        <f t="shared" si="5"/>
        <v>3.1579780475274164E-4</v>
      </c>
    </row>
    <row r="137" spans="2:14" ht="15" thickBot="1" x14ac:dyDescent="0.3">
      <c r="B137" s="47" t="s">
        <v>51</v>
      </c>
      <c r="C137" s="86">
        <v>4.3462784016714568</v>
      </c>
      <c r="D137" s="48">
        <v>6.7708227400298133</v>
      </c>
      <c r="E137" s="49">
        <v>3931</v>
      </c>
      <c r="F137" s="50">
        <v>102</v>
      </c>
      <c r="G137" s="29"/>
      <c r="H137" s="47" t="s">
        <v>51</v>
      </c>
      <c r="I137" s="161">
        <v>6.9114989404324895E-2</v>
      </c>
      <c r="J137" s="162">
        <v>-5.640288151209559E-3</v>
      </c>
      <c r="K137" s="29"/>
      <c r="L137" s="89"/>
      <c r="M137" s="89"/>
      <c r="N137" s="90" t="str">
        <f>"((landarea-"&amp;C137&amp;")/"&amp;D137&amp;")*("&amp;J137&amp;")"</f>
        <v>((landarea-4.34627840167146)/6.77082274002981)*(-0.00564028815120956)</v>
      </c>
    </row>
    <row r="138" spans="2:14" ht="23.4" customHeight="1" thickTop="1" x14ac:dyDescent="0.25">
      <c r="B138" s="106" t="s">
        <v>46</v>
      </c>
      <c r="C138" s="106"/>
      <c r="D138" s="106"/>
      <c r="E138" s="106"/>
      <c r="F138" s="106"/>
      <c r="G138" s="29"/>
      <c r="H138" s="106" t="s">
        <v>7</v>
      </c>
      <c r="I138" s="106"/>
      <c r="J138" s="106"/>
      <c r="K138" s="29"/>
      <c r="L138" s="89"/>
      <c r="M138" s="89"/>
    </row>
    <row r="139" spans="2:14" s="90" customFormat="1" ht="23.4" customHeight="1" x14ac:dyDescent="0.25">
      <c r="B139" s="163" t="s">
        <v>207</v>
      </c>
      <c r="C139" s="91"/>
      <c r="D139" s="91"/>
      <c r="E139" s="91"/>
      <c r="F139" s="91"/>
      <c r="G139" s="29"/>
      <c r="H139" s="163" t="s">
        <v>208</v>
      </c>
      <c r="I139" s="91"/>
      <c r="J139" s="91"/>
      <c r="K139" s="29"/>
      <c r="L139" s="89"/>
      <c r="M139" s="89"/>
    </row>
  </sheetData>
  <mergeCells count="8">
    <mergeCell ref="L5:M5"/>
    <mergeCell ref="B5:F5"/>
    <mergeCell ref="B6"/>
    <mergeCell ref="B138:F138"/>
    <mergeCell ref="H4:J4"/>
    <mergeCell ref="H5:H6"/>
    <mergeCell ref="I5:J5"/>
    <mergeCell ref="H138:J138"/>
  </mergeCells>
  <pageMargins left="0.25" right="0.2" top="0.25" bottom="0.25" header="0.55000000000000004" footer="0.05"/>
  <pageSetup scale="49" fitToHeight="0" orientation="landscape" r:id="rId1"/>
  <rowBreaks count="2" manualBreakCount="2">
    <brk id="77" max="16383" man="1"/>
    <brk id="1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23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90" t="s">
        <v>78</v>
      </c>
    </row>
    <row r="3" spans="1:10" x14ac:dyDescent="0.3">
      <c r="B3" t="s">
        <v>76</v>
      </c>
    </row>
    <row r="5" spans="1:10" ht="15" customHeight="1" thickBot="1" x14ac:dyDescent="0.35">
      <c r="C5" s="116" t="s">
        <v>21</v>
      </c>
      <c r="D5" s="116"/>
      <c r="E5" s="116"/>
      <c r="F5" s="116"/>
      <c r="G5" s="116"/>
      <c r="H5" s="116"/>
      <c r="I5" s="116"/>
      <c r="J5" s="76"/>
    </row>
    <row r="6" spans="1:10" ht="24.6" thickTop="1" x14ac:dyDescent="0.3">
      <c r="C6" s="123" t="s">
        <v>13</v>
      </c>
      <c r="D6" s="124"/>
      <c r="E6" s="113" t="s">
        <v>14</v>
      </c>
      <c r="F6" s="114"/>
      <c r="G6" s="92" t="s">
        <v>15</v>
      </c>
      <c r="H6" s="114" t="s">
        <v>16</v>
      </c>
      <c r="I6" s="115" t="s">
        <v>17</v>
      </c>
      <c r="J6" s="76"/>
    </row>
    <row r="7" spans="1:10" ht="15" thickBot="1" x14ac:dyDescent="0.35">
      <c r="C7" s="125"/>
      <c r="D7" s="126"/>
      <c r="E7" s="60" t="s">
        <v>18</v>
      </c>
      <c r="F7" s="93" t="s">
        <v>19</v>
      </c>
      <c r="G7" s="93" t="s">
        <v>20</v>
      </c>
      <c r="H7" s="127"/>
      <c r="I7" s="128"/>
      <c r="J7" s="76"/>
    </row>
    <row r="8" spans="1:10" ht="15" thickTop="1" x14ac:dyDescent="0.3">
      <c r="C8" s="122" t="s">
        <v>5</v>
      </c>
      <c r="D8" s="51" t="s">
        <v>60</v>
      </c>
      <c r="E8" s="164">
        <v>1.0927527345217571</v>
      </c>
      <c r="F8" s="63">
        <v>6.1662276727320704E-3</v>
      </c>
      <c r="G8" s="78"/>
      <c r="H8" s="62">
        <v>177.21576181075247</v>
      </c>
      <c r="I8" s="64">
        <v>0</v>
      </c>
      <c r="J8" s="76"/>
    </row>
    <row r="9" spans="1:10" ht="34.799999999999997" thickBot="1" x14ac:dyDescent="0.35">
      <c r="C9" s="120"/>
      <c r="D9" s="79" t="s">
        <v>62</v>
      </c>
      <c r="E9" s="73">
        <v>0.95686676013469929</v>
      </c>
      <c r="F9" s="74">
        <v>6.1680463507461734E-3</v>
      </c>
      <c r="G9" s="74">
        <v>0.96656073957916488</v>
      </c>
      <c r="H9" s="80">
        <v>155.13287445042354</v>
      </c>
      <c r="I9" s="75">
        <v>0</v>
      </c>
      <c r="J9" s="76"/>
    </row>
    <row r="10" spans="1:10" ht="15" customHeight="1" thickTop="1" x14ac:dyDescent="0.3">
      <c r="C10" s="121" t="s">
        <v>42</v>
      </c>
      <c r="D10" s="121"/>
      <c r="E10" s="121"/>
      <c r="F10" s="121"/>
      <c r="G10" s="121"/>
      <c r="H10" s="121"/>
      <c r="I10" s="121"/>
      <c r="J10" s="76"/>
    </row>
    <row r="12" spans="1:10" x14ac:dyDescent="0.3">
      <c r="D12" t="str">
        <f>"Combined Score="&amp;E8&amp;" + "&amp;E9&amp;" * Urban Score"</f>
        <v>Combined Score=1.09275273452176 + 0.956866760134699 * Urban Score</v>
      </c>
    </row>
    <row r="14" spans="1:10" x14ac:dyDescent="0.3">
      <c r="B14" t="s">
        <v>11</v>
      </c>
    </row>
    <row r="16" spans="1:10" ht="15" customHeight="1" thickBot="1" x14ac:dyDescent="0.35">
      <c r="C16" s="116" t="s">
        <v>21</v>
      </c>
      <c r="D16" s="116"/>
      <c r="E16" s="116"/>
      <c r="F16" s="116"/>
      <c r="G16" s="116"/>
      <c r="H16" s="116"/>
      <c r="I16" s="116"/>
      <c r="J16" s="76"/>
    </row>
    <row r="17" spans="2:10" ht="24.6" thickTop="1" x14ac:dyDescent="0.3">
      <c r="C17" s="123" t="s">
        <v>13</v>
      </c>
      <c r="D17" s="124"/>
      <c r="E17" s="113" t="s">
        <v>14</v>
      </c>
      <c r="F17" s="114"/>
      <c r="G17" s="92" t="s">
        <v>15</v>
      </c>
      <c r="H17" s="114" t="s">
        <v>16</v>
      </c>
      <c r="I17" s="115" t="s">
        <v>17</v>
      </c>
      <c r="J17" s="76"/>
    </row>
    <row r="18" spans="2:10" ht="15" thickBot="1" x14ac:dyDescent="0.35">
      <c r="C18" s="125"/>
      <c r="D18" s="126"/>
      <c r="E18" s="60" t="s">
        <v>18</v>
      </c>
      <c r="F18" s="93" t="s">
        <v>19</v>
      </c>
      <c r="G18" s="93" t="s">
        <v>20</v>
      </c>
      <c r="H18" s="127"/>
      <c r="I18" s="128"/>
      <c r="J18" s="76"/>
    </row>
    <row r="19" spans="2:10" ht="15" thickTop="1" x14ac:dyDescent="0.3">
      <c r="C19" s="122" t="s">
        <v>5</v>
      </c>
      <c r="D19" s="51" t="s">
        <v>60</v>
      </c>
      <c r="E19" s="77">
        <v>-0.47145984170666466</v>
      </c>
      <c r="F19" s="63">
        <v>2.147493892000446E-3</v>
      </c>
      <c r="G19" s="78"/>
      <c r="H19" s="62">
        <v>-219.53954954790936</v>
      </c>
      <c r="I19" s="64">
        <v>0</v>
      </c>
      <c r="J19" s="76"/>
    </row>
    <row r="20" spans="2:10" ht="34.799999999999997" thickBot="1" x14ac:dyDescent="0.35">
      <c r="C20" s="120"/>
      <c r="D20" s="79" t="s">
        <v>61</v>
      </c>
      <c r="E20" s="73">
        <v>0.50307771066933848</v>
      </c>
      <c r="F20" s="74">
        <v>2.147767092674798E-3</v>
      </c>
      <c r="G20" s="74">
        <v>0.96600906339388137</v>
      </c>
      <c r="H20" s="80">
        <v>234.23289815042878</v>
      </c>
      <c r="I20" s="75">
        <v>0</v>
      </c>
      <c r="J20" s="76"/>
    </row>
    <row r="21" spans="2:10" ht="15" customHeight="1" thickTop="1" x14ac:dyDescent="0.3">
      <c r="C21" s="121" t="s">
        <v>42</v>
      </c>
      <c r="D21" s="121"/>
      <c r="E21" s="121"/>
      <c r="F21" s="121"/>
      <c r="G21" s="121"/>
      <c r="H21" s="121"/>
      <c r="I21" s="121"/>
      <c r="J21" s="76"/>
    </row>
    <row r="23" spans="2:10" x14ac:dyDescent="0.3">
      <c r="D23" t="str">
        <f>"Combined Score="&amp;E19&amp;" + "&amp;E20&amp;" * Urban Score"</f>
        <v>Combined Score=-0.471459841706665 + 0.503077710669338 * Urban Score</v>
      </c>
    </row>
    <row r="26" spans="2:10" x14ac:dyDescent="0.3">
      <c r="B26" t="s">
        <v>22</v>
      </c>
    </row>
    <row r="28" spans="2:10" x14ac:dyDescent="0.3">
      <c r="C28" s="116" t="s">
        <v>23</v>
      </c>
      <c r="D28" s="116"/>
      <c r="E28" s="116"/>
      <c r="F28" s="76"/>
    </row>
    <row r="29" spans="2:10" ht="15" thickBot="1" x14ac:dyDescent="0.35">
      <c r="C29" s="96" t="s">
        <v>43</v>
      </c>
      <c r="D29" s="97"/>
      <c r="E29" s="97"/>
      <c r="F29" s="76"/>
    </row>
    <row r="30" spans="2:10" ht="15" thickTop="1" x14ac:dyDescent="0.3">
      <c r="C30" s="117" t="s">
        <v>24</v>
      </c>
      <c r="D30" s="51" t="s">
        <v>25</v>
      </c>
      <c r="E30" s="52">
        <v>5627.0000189999882</v>
      </c>
      <c r="F30" s="76"/>
    </row>
    <row r="31" spans="2:10" x14ac:dyDescent="0.3">
      <c r="C31" s="118"/>
      <c r="D31" s="95" t="s">
        <v>26</v>
      </c>
      <c r="E31" s="53">
        <v>0</v>
      </c>
      <c r="F31" s="76"/>
    </row>
    <row r="32" spans="2:10" x14ac:dyDescent="0.3">
      <c r="C32" s="118" t="s">
        <v>1</v>
      </c>
      <c r="D32" s="119"/>
      <c r="E32" s="54">
        <v>2.2005029936305459E-2</v>
      </c>
      <c r="F32" s="76"/>
    </row>
    <row r="33" spans="3:6" ht="14.4" customHeight="1" x14ac:dyDescent="0.3">
      <c r="C33" s="118" t="s">
        <v>44</v>
      </c>
      <c r="D33" s="119"/>
      <c r="E33" s="55">
        <v>1.3262461133545322E-2</v>
      </c>
      <c r="F33" s="76"/>
    </row>
    <row r="34" spans="3:6" x14ac:dyDescent="0.3">
      <c r="C34" s="118" t="s">
        <v>27</v>
      </c>
      <c r="D34" s="119"/>
      <c r="E34" s="54">
        <v>-0.43492352710326548</v>
      </c>
      <c r="F34" s="76"/>
    </row>
    <row r="35" spans="3:6" x14ac:dyDescent="0.3">
      <c r="C35" s="118" t="s">
        <v>28</v>
      </c>
      <c r="D35" s="119"/>
      <c r="E35" s="57">
        <v>1.0365758618419998</v>
      </c>
      <c r="F35" s="76"/>
    </row>
    <row r="36" spans="3:6" ht="14.4" customHeight="1" x14ac:dyDescent="0.3">
      <c r="C36" s="118" t="s">
        <v>29</v>
      </c>
      <c r="D36" s="119"/>
      <c r="E36" s="55">
        <v>0.99486140379494648</v>
      </c>
      <c r="F36" s="76"/>
    </row>
    <row r="37" spans="3:6" x14ac:dyDescent="0.3">
      <c r="C37" s="118" t="s">
        <v>30</v>
      </c>
      <c r="D37" s="119"/>
      <c r="E37" s="165">
        <v>1.1305416928260836</v>
      </c>
      <c r="F37" s="76"/>
    </row>
    <row r="38" spans="3:6" ht="14.4" customHeight="1" x14ac:dyDescent="0.3">
      <c r="C38" s="118" t="s">
        <v>31</v>
      </c>
      <c r="D38" s="119"/>
      <c r="E38" s="56">
        <v>3.2645358388290052E-2</v>
      </c>
      <c r="F38" s="76"/>
    </row>
    <row r="39" spans="3:6" x14ac:dyDescent="0.3">
      <c r="C39" s="118" t="s">
        <v>32</v>
      </c>
      <c r="D39" s="119"/>
      <c r="E39" s="56">
        <v>0.21113974542791114</v>
      </c>
      <c r="F39" s="76"/>
    </row>
    <row r="40" spans="3:6" ht="14.4" customHeight="1" x14ac:dyDescent="0.3">
      <c r="C40" s="118" t="s">
        <v>33</v>
      </c>
      <c r="D40" s="119"/>
      <c r="E40" s="56">
        <v>6.5279131182024386E-2</v>
      </c>
      <c r="F40" s="76"/>
    </row>
    <row r="41" spans="3:6" x14ac:dyDescent="0.3">
      <c r="C41" s="118" t="s">
        <v>34</v>
      </c>
      <c r="D41" s="119"/>
      <c r="E41" s="57">
        <v>-1.555226734190545</v>
      </c>
      <c r="F41" s="76"/>
    </row>
    <row r="42" spans="3:6" x14ac:dyDescent="0.3">
      <c r="C42" s="118" t="s">
        <v>35</v>
      </c>
      <c r="D42" s="119"/>
      <c r="E42" s="57">
        <v>4.0748906895525332</v>
      </c>
      <c r="F42" s="76"/>
    </row>
    <row r="43" spans="3:6" x14ac:dyDescent="0.3">
      <c r="C43" s="118" t="s">
        <v>36</v>
      </c>
      <c r="D43" s="58" t="s">
        <v>37</v>
      </c>
      <c r="E43" s="54">
        <v>-0.76569727092726581</v>
      </c>
      <c r="F43" s="76"/>
    </row>
    <row r="44" spans="3:6" x14ac:dyDescent="0.3">
      <c r="C44" s="118"/>
      <c r="D44" s="58" t="s">
        <v>38</v>
      </c>
      <c r="E44" s="54">
        <v>-0.57542161860352903</v>
      </c>
      <c r="F44" s="76"/>
    </row>
    <row r="45" spans="3:6" x14ac:dyDescent="0.3">
      <c r="C45" s="118"/>
      <c r="D45" s="58" t="s">
        <v>39</v>
      </c>
      <c r="E45" s="54">
        <v>-0.20576082754103425</v>
      </c>
      <c r="F45" s="76"/>
    </row>
    <row r="46" spans="3:6" ht="15" thickBot="1" x14ac:dyDescent="0.35">
      <c r="C46" s="120"/>
      <c r="D46" s="59" t="s">
        <v>40</v>
      </c>
      <c r="E46" s="88">
        <v>1.0331157966301223</v>
      </c>
      <c r="F46" s="76"/>
    </row>
    <row r="47" spans="3:6" ht="15" thickTop="1" x14ac:dyDescent="0.3">
      <c r="C47" s="121" t="s">
        <v>75</v>
      </c>
      <c r="D47" s="121"/>
      <c r="E47" s="121"/>
      <c r="F47" s="76"/>
    </row>
    <row r="49" spans="2:2" x14ac:dyDescent="0.3">
      <c r="B49" t="s">
        <v>77</v>
      </c>
    </row>
    <row r="81" spans="1:17" ht="15" thickBot="1" x14ac:dyDescent="0.35"/>
    <row r="82" spans="1:17" ht="15" customHeight="1" thickTop="1" x14ac:dyDescent="0.3">
      <c r="A82" s="111" t="s">
        <v>45</v>
      </c>
      <c r="B82" s="113" t="s">
        <v>52</v>
      </c>
      <c r="C82" s="114"/>
      <c r="D82" s="114"/>
      <c r="E82" s="114"/>
      <c r="F82" s="114"/>
      <c r="G82" s="114" t="s">
        <v>53</v>
      </c>
      <c r="H82" s="114"/>
      <c r="I82" s="114"/>
      <c r="J82" s="114"/>
      <c r="K82" s="114"/>
      <c r="L82" s="114" t="s">
        <v>54</v>
      </c>
      <c r="M82" s="114"/>
      <c r="N82" s="114"/>
      <c r="O82" s="114"/>
      <c r="P82" s="115"/>
      <c r="Q82" s="97"/>
    </row>
    <row r="83" spans="1:17" ht="15" thickBot="1" x14ac:dyDescent="0.35">
      <c r="A83" s="112"/>
      <c r="B83" s="60" t="s">
        <v>55</v>
      </c>
      <c r="C83" s="93" t="s">
        <v>56</v>
      </c>
      <c r="D83" s="93" t="s">
        <v>57</v>
      </c>
      <c r="E83" s="93" t="s">
        <v>58</v>
      </c>
      <c r="F83" s="93" t="s">
        <v>59</v>
      </c>
      <c r="G83" s="93" t="s">
        <v>55</v>
      </c>
      <c r="H83" s="93" t="s">
        <v>56</v>
      </c>
      <c r="I83" s="93" t="s">
        <v>57</v>
      </c>
      <c r="J83" s="93" t="s">
        <v>58</v>
      </c>
      <c r="K83" s="93" t="s">
        <v>59</v>
      </c>
      <c r="L83" s="93" t="s">
        <v>55</v>
      </c>
      <c r="M83" s="93" t="s">
        <v>56</v>
      </c>
      <c r="N83" s="93" t="s">
        <v>57</v>
      </c>
      <c r="O83" s="93" t="s">
        <v>58</v>
      </c>
      <c r="P83" s="94" t="s">
        <v>59</v>
      </c>
      <c r="Q83" s="97"/>
    </row>
    <row r="84" spans="1:17" ht="15" thickTop="1" x14ac:dyDescent="0.3">
      <c r="A84" s="61" t="s">
        <v>79</v>
      </c>
      <c r="B84" s="164">
        <v>0</v>
      </c>
      <c r="C84" s="62">
        <v>0</v>
      </c>
      <c r="D84" s="63">
        <v>2.8554593415392824E-3</v>
      </c>
      <c r="E84" s="63">
        <v>1.9816745440183161E-2</v>
      </c>
      <c r="F84" s="63">
        <v>0.13603576517539506</v>
      </c>
      <c r="G84" s="63">
        <v>2.6396756211990943E-2</v>
      </c>
      <c r="H84" s="63">
        <v>4.9732562876854541E-2</v>
      </c>
      <c r="I84" s="63">
        <v>9.2915521458301231E-2</v>
      </c>
      <c r="J84" s="63">
        <v>0.11845343250591928</v>
      </c>
      <c r="K84" s="63">
        <v>0.27436364056283907</v>
      </c>
      <c r="L84" s="62">
        <v>0</v>
      </c>
      <c r="M84" s="62">
        <v>0</v>
      </c>
      <c r="N84" s="62">
        <v>0</v>
      </c>
      <c r="O84" s="63">
        <v>3.0902194033301665E-3</v>
      </c>
      <c r="P84" s="87">
        <v>4.3819802345035394E-2</v>
      </c>
      <c r="Q84" s="97"/>
    </row>
    <row r="85" spans="1:17" x14ac:dyDescent="0.3">
      <c r="A85" s="65" t="s">
        <v>80</v>
      </c>
      <c r="B85" s="71">
        <v>0</v>
      </c>
      <c r="C85" s="67">
        <v>3.5376022793064994E-4</v>
      </c>
      <c r="D85" s="67">
        <v>1.0550743600970081E-2</v>
      </c>
      <c r="E85" s="67">
        <v>0.11648325416509775</v>
      </c>
      <c r="F85" s="67">
        <v>0.51413739860890684</v>
      </c>
      <c r="G85" s="67">
        <v>0.17571743860783409</v>
      </c>
      <c r="H85" s="67">
        <v>0.33475351928157399</v>
      </c>
      <c r="I85" s="67">
        <v>0.49699448137946317</v>
      </c>
      <c r="J85" s="67">
        <v>0.61439637943768388</v>
      </c>
      <c r="K85" s="67">
        <v>0.62970834483689364</v>
      </c>
      <c r="L85" s="69">
        <v>0</v>
      </c>
      <c r="M85" s="69">
        <v>0</v>
      </c>
      <c r="N85" s="67">
        <v>2.662932024393579E-3</v>
      </c>
      <c r="O85" s="67">
        <v>1.9337370422526857E-2</v>
      </c>
      <c r="P85" s="68">
        <v>0.15399077376464074</v>
      </c>
      <c r="Q85" s="97"/>
    </row>
    <row r="86" spans="1:17" x14ac:dyDescent="0.3">
      <c r="A86" s="65" t="s">
        <v>81</v>
      </c>
      <c r="B86" s="66">
        <v>1.3268249061909864E-4</v>
      </c>
      <c r="C86" s="67">
        <v>2.0450611200213977E-3</v>
      </c>
      <c r="D86" s="67">
        <v>7.8267694851833023E-3</v>
      </c>
      <c r="E86" s="67">
        <v>7.8763893556017456E-2</v>
      </c>
      <c r="F86" s="67">
        <v>5.8485564948134089E-2</v>
      </c>
      <c r="G86" s="67">
        <v>0.16800251048955719</v>
      </c>
      <c r="H86" s="67">
        <v>0.11562104578266694</v>
      </c>
      <c r="I86" s="67">
        <v>8.4847933689812555E-2</v>
      </c>
      <c r="J86" s="67">
        <v>3.7418167956296072E-2</v>
      </c>
      <c r="K86" s="67">
        <v>7.9594648424248828E-3</v>
      </c>
      <c r="L86" s="69">
        <v>0</v>
      </c>
      <c r="M86" s="67">
        <v>5.543650382575508E-4</v>
      </c>
      <c r="N86" s="67">
        <v>2.5320035469906178E-3</v>
      </c>
      <c r="O86" s="67">
        <v>4.9757082985716922E-3</v>
      </c>
      <c r="P86" s="68">
        <v>4.0644378424776716E-2</v>
      </c>
      <c r="Q86" s="97"/>
    </row>
    <row r="87" spans="1:17" x14ac:dyDescent="0.3">
      <c r="A87" s="65" t="s">
        <v>82</v>
      </c>
      <c r="B87" s="66">
        <v>0.1725092882139683</v>
      </c>
      <c r="C87" s="67">
        <v>0.26239011693891906</v>
      </c>
      <c r="D87" s="67">
        <v>0.26226396214443082</v>
      </c>
      <c r="E87" s="67">
        <v>0.30285317510776338</v>
      </c>
      <c r="F87" s="67">
        <v>0.16826880259279106</v>
      </c>
      <c r="G87" s="67">
        <v>0.24972573595353961</v>
      </c>
      <c r="H87" s="67">
        <v>0.28772287879415487</v>
      </c>
      <c r="I87" s="67">
        <v>0.22520560332080258</v>
      </c>
      <c r="J87" s="67">
        <v>0.11011833710647</v>
      </c>
      <c r="K87" s="67">
        <v>2.8282977363602912E-2</v>
      </c>
      <c r="L87" s="67">
        <v>0.15268139456111002</v>
      </c>
      <c r="M87" s="67">
        <v>0.26862503111474173</v>
      </c>
      <c r="N87" s="67">
        <v>0.24664124281668687</v>
      </c>
      <c r="O87" s="67">
        <v>0.27835298069134384</v>
      </c>
      <c r="P87" s="68">
        <v>0.29657901605888393</v>
      </c>
      <c r="Q87" s="97"/>
    </row>
    <row r="88" spans="1:17" x14ac:dyDescent="0.3">
      <c r="A88" s="65" t="s">
        <v>83</v>
      </c>
      <c r="B88" s="66">
        <v>0.36802696241821914</v>
      </c>
      <c r="C88" s="67">
        <v>0.3240804111001887</v>
      </c>
      <c r="D88" s="67">
        <v>0.33227771160389091</v>
      </c>
      <c r="E88" s="67">
        <v>0.24089980319901785</v>
      </c>
      <c r="F88" s="67">
        <v>5.9908025039306298E-2</v>
      </c>
      <c r="G88" s="67">
        <v>0.10498075304802912</v>
      </c>
      <c r="H88" s="67">
        <v>7.304392079977727E-2</v>
      </c>
      <c r="I88" s="67">
        <v>3.0953479702005599E-2</v>
      </c>
      <c r="J88" s="67">
        <v>7.5646424954442473E-2</v>
      </c>
      <c r="K88" s="67">
        <v>2.3091927454331154E-2</v>
      </c>
      <c r="L88" s="67">
        <v>0.37538790441575309</v>
      </c>
      <c r="M88" s="67">
        <v>0.31786899402206875</v>
      </c>
      <c r="N88" s="67">
        <v>0.35824383801872905</v>
      </c>
      <c r="O88" s="67">
        <v>0.32316709242716707</v>
      </c>
      <c r="P88" s="68">
        <v>0.2716780920730566</v>
      </c>
      <c r="Q88" s="97"/>
    </row>
    <row r="89" spans="1:17" x14ac:dyDescent="0.3">
      <c r="A89" s="65" t="s">
        <v>84</v>
      </c>
      <c r="B89" s="66">
        <v>0.15066339999358916</v>
      </c>
      <c r="C89" s="67">
        <v>0.13775430002106129</v>
      </c>
      <c r="D89" s="67">
        <v>0.17430467358888718</v>
      </c>
      <c r="E89" s="67">
        <v>0.14450968759842306</v>
      </c>
      <c r="F89" s="67">
        <v>3.0903002397203758E-2</v>
      </c>
      <c r="G89" s="67">
        <v>0.17159782322707479</v>
      </c>
      <c r="H89" s="67">
        <v>8.6544942664088673E-2</v>
      </c>
      <c r="I89" s="67">
        <v>3.5677867402289891E-2</v>
      </c>
      <c r="J89" s="67">
        <v>1.7573472151509704E-2</v>
      </c>
      <c r="K89" s="67">
        <v>4.7862394464900735E-3</v>
      </c>
      <c r="L89" s="67">
        <v>0.15069018758031336</v>
      </c>
      <c r="M89" s="67">
        <v>0.1356558969447223</v>
      </c>
      <c r="N89" s="67">
        <v>0.15575581752708972</v>
      </c>
      <c r="O89" s="67">
        <v>0.18608964115033577</v>
      </c>
      <c r="P89" s="68">
        <v>9.4663880015748672E-2</v>
      </c>
      <c r="Q89" s="97"/>
    </row>
    <row r="90" spans="1:17" x14ac:dyDescent="0.3">
      <c r="A90" s="65" t="s">
        <v>85</v>
      </c>
      <c r="B90" s="66">
        <v>0.2821552985313408</v>
      </c>
      <c r="C90" s="67">
        <v>0.24994023159192552</v>
      </c>
      <c r="D90" s="67">
        <v>0.18918547307570374</v>
      </c>
      <c r="E90" s="67">
        <v>6.8681749839682629E-2</v>
      </c>
      <c r="F90" s="67">
        <v>1.9159113986849375E-3</v>
      </c>
      <c r="G90" s="67">
        <v>6.7306549582715286E-2</v>
      </c>
      <c r="H90" s="67">
        <v>6.1061045961168861E-3</v>
      </c>
      <c r="I90" s="69">
        <v>0</v>
      </c>
      <c r="J90" s="69">
        <v>0</v>
      </c>
      <c r="K90" s="69">
        <v>0</v>
      </c>
      <c r="L90" s="67">
        <v>0.29568568811059048</v>
      </c>
      <c r="M90" s="67">
        <v>0.25658783947408853</v>
      </c>
      <c r="N90" s="67">
        <v>0.21238119414172407</v>
      </c>
      <c r="O90" s="67">
        <v>0.16186460231658115</v>
      </c>
      <c r="P90" s="68">
        <v>7.6322068153764314E-2</v>
      </c>
      <c r="Q90" s="97"/>
    </row>
    <row r="91" spans="1:17" x14ac:dyDescent="0.3">
      <c r="A91" s="65" t="s">
        <v>86</v>
      </c>
      <c r="B91" s="66">
        <v>6.9171678430831099E-4</v>
      </c>
      <c r="C91" s="67">
        <v>1.6954568367974333E-3</v>
      </c>
      <c r="D91" s="67">
        <v>4.859315658936542E-3</v>
      </c>
      <c r="E91" s="67">
        <v>1.5419958671507566E-2</v>
      </c>
      <c r="F91" s="67">
        <v>1.06055144815563E-2</v>
      </c>
      <c r="G91" s="67">
        <v>1.8321270720555404E-2</v>
      </c>
      <c r="H91" s="67">
        <v>8.8075149938584875E-3</v>
      </c>
      <c r="I91" s="67">
        <v>6.3063795833581673E-3</v>
      </c>
      <c r="J91" s="67">
        <v>1.1710348547166698E-2</v>
      </c>
      <c r="K91" s="67">
        <v>1.521178656682054E-2</v>
      </c>
      <c r="L91" s="67">
        <v>9.0074044184759662E-4</v>
      </c>
      <c r="M91" s="67">
        <v>2.0639886660358576E-3</v>
      </c>
      <c r="N91" s="67">
        <v>1.0769998084681346E-3</v>
      </c>
      <c r="O91" s="67">
        <v>5.817006325740069E-3</v>
      </c>
      <c r="P91" s="68">
        <v>1.4549372836783345E-2</v>
      </c>
      <c r="Q91" s="97"/>
    </row>
    <row r="92" spans="1:17" x14ac:dyDescent="0.3">
      <c r="A92" s="65" t="s">
        <v>87</v>
      </c>
      <c r="B92" s="66">
        <v>1.326126507110938E-2</v>
      </c>
      <c r="C92" s="67">
        <v>1.3242885146466574E-2</v>
      </c>
      <c r="D92" s="67">
        <v>1.1679047123414806E-2</v>
      </c>
      <c r="E92" s="67">
        <v>3.9557814270004795E-3</v>
      </c>
      <c r="F92" s="69">
        <v>0</v>
      </c>
      <c r="G92" s="67">
        <v>8.8108201045014132E-3</v>
      </c>
      <c r="H92" s="69">
        <v>0</v>
      </c>
      <c r="I92" s="69">
        <v>0</v>
      </c>
      <c r="J92" s="69">
        <v>0</v>
      </c>
      <c r="K92" s="69">
        <v>0</v>
      </c>
      <c r="L92" s="67">
        <v>1.2020774285939406E-2</v>
      </c>
      <c r="M92" s="67">
        <v>1.3312552969101627E-2</v>
      </c>
      <c r="N92" s="67">
        <v>1.0161842469421596E-2</v>
      </c>
      <c r="O92" s="67">
        <v>1.5072424727896116E-2</v>
      </c>
      <c r="P92" s="68">
        <v>1.360108775165436E-3</v>
      </c>
      <c r="Q92" s="97"/>
    </row>
    <row r="93" spans="1:17" x14ac:dyDescent="0.3">
      <c r="A93" s="65" t="s">
        <v>88</v>
      </c>
      <c r="B93" s="66">
        <v>2.4051264165965918E-4</v>
      </c>
      <c r="C93" s="67">
        <v>1.3842676771388975E-3</v>
      </c>
      <c r="D93" s="67">
        <v>1.2500086167086936E-3</v>
      </c>
      <c r="E93" s="67">
        <v>1.2036869682060213E-4</v>
      </c>
      <c r="F93" s="67">
        <v>2.0739447592922335E-4</v>
      </c>
      <c r="G93" s="67">
        <v>3.6587051885905844E-4</v>
      </c>
      <c r="H93" s="67">
        <v>3.6393444163796096E-4</v>
      </c>
      <c r="I93" s="69">
        <v>0</v>
      </c>
      <c r="J93" s="69">
        <v>0</v>
      </c>
      <c r="K93" s="69">
        <v>0</v>
      </c>
      <c r="L93" s="69">
        <v>0</v>
      </c>
      <c r="M93" s="67">
        <v>1.4744976081348146E-3</v>
      </c>
      <c r="N93" s="67">
        <v>1.9150516800579519E-3</v>
      </c>
      <c r="O93" s="67">
        <v>5.4300800306687395E-5</v>
      </c>
      <c r="P93" s="68">
        <v>3.7328825904223156E-4</v>
      </c>
      <c r="Q93" s="97"/>
    </row>
    <row r="94" spans="1:17" x14ac:dyDescent="0.3">
      <c r="A94" s="65" t="s">
        <v>89</v>
      </c>
      <c r="B94" s="71">
        <v>0</v>
      </c>
      <c r="C94" s="67">
        <v>3.3676569787685039E-5</v>
      </c>
      <c r="D94" s="69">
        <v>0</v>
      </c>
      <c r="E94" s="67">
        <v>2.5521392635484105E-4</v>
      </c>
      <c r="F94" s="67">
        <v>2.8834186401578433E-4</v>
      </c>
      <c r="G94" s="67">
        <v>7.9248731058056195E-4</v>
      </c>
      <c r="H94" s="67">
        <v>4.2166624580633385E-4</v>
      </c>
      <c r="I94" s="67">
        <v>4.1018724672067011E-4</v>
      </c>
      <c r="J94" s="67">
        <v>4.2260802887310621E-4</v>
      </c>
      <c r="K94" s="69">
        <v>0</v>
      </c>
      <c r="L94" s="69">
        <v>0</v>
      </c>
      <c r="M94" s="67">
        <v>4.099665461495414E-5</v>
      </c>
      <c r="N94" s="69">
        <v>0</v>
      </c>
      <c r="O94" s="69">
        <v>0</v>
      </c>
      <c r="P94" s="70">
        <v>0</v>
      </c>
      <c r="Q94" s="97"/>
    </row>
    <row r="95" spans="1:17" x14ac:dyDescent="0.3">
      <c r="A95" s="65" t="s">
        <v>90</v>
      </c>
      <c r="B95" s="71">
        <v>0</v>
      </c>
      <c r="C95" s="69">
        <v>0</v>
      </c>
      <c r="D95" s="67">
        <v>1.9537802045186538E-5</v>
      </c>
      <c r="E95" s="67">
        <v>4.1014391038343596E-3</v>
      </c>
      <c r="F95" s="67">
        <v>1.2383039079296753E-2</v>
      </c>
      <c r="G95" s="67">
        <v>6.2875688998280149E-4</v>
      </c>
      <c r="H95" s="67">
        <v>2.6450695043420742E-2</v>
      </c>
      <c r="I95" s="67">
        <v>1.8132780844442087E-2</v>
      </c>
      <c r="J95" s="67">
        <v>9.9164791854734133E-3</v>
      </c>
      <c r="K95" s="67">
        <v>3.1291443520655542E-3</v>
      </c>
      <c r="L95" s="69">
        <v>0</v>
      </c>
      <c r="M95" s="69">
        <v>0</v>
      </c>
      <c r="N95" s="69">
        <v>0</v>
      </c>
      <c r="O95" s="69">
        <v>0</v>
      </c>
      <c r="P95" s="68">
        <v>3.5583025344077465E-3</v>
      </c>
      <c r="Q95" s="97"/>
    </row>
    <row r="96" spans="1:17" ht="22.8" x14ac:dyDescent="0.3">
      <c r="A96" s="65" t="s">
        <v>91</v>
      </c>
      <c r="B96" s="66">
        <v>1.2318873855185672E-2</v>
      </c>
      <c r="C96" s="67">
        <v>7.0798327697636637E-3</v>
      </c>
      <c r="D96" s="67">
        <v>2.9272979582889969E-3</v>
      </c>
      <c r="E96" s="67">
        <v>3.6599058124989946E-4</v>
      </c>
      <c r="F96" s="69">
        <v>0</v>
      </c>
      <c r="G96" s="67">
        <v>7.3532273347797581E-3</v>
      </c>
      <c r="H96" s="69">
        <v>0</v>
      </c>
      <c r="I96" s="69">
        <v>0</v>
      </c>
      <c r="J96" s="69">
        <v>0</v>
      </c>
      <c r="K96" s="69">
        <v>0</v>
      </c>
      <c r="L96" s="67">
        <v>1.2633310604446E-2</v>
      </c>
      <c r="M96" s="67">
        <v>3.8158375082345511E-3</v>
      </c>
      <c r="N96" s="67">
        <v>8.629077966438619E-3</v>
      </c>
      <c r="O96" s="67">
        <v>2.1786534362000483E-3</v>
      </c>
      <c r="P96" s="70">
        <v>0</v>
      </c>
      <c r="Q96" s="97"/>
    </row>
    <row r="97" spans="1:17" x14ac:dyDescent="0.3">
      <c r="A97" s="65" t="s">
        <v>92</v>
      </c>
      <c r="B97" s="71">
        <v>0</v>
      </c>
      <c r="C97" s="69">
        <v>0</v>
      </c>
      <c r="D97" s="69">
        <v>0</v>
      </c>
      <c r="E97" s="69">
        <v>0</v>
      </c>
      <c r="F97" s="67">
        <v>2.4095727891262166E-3</v>
      </c>
      <c r="G97" s="69">
        <v>0</v>
      </c>
      <c r="H97" s="69">
        <v>0</v>
      </c>
      <c r="I97" s="67">
        <v>3.4247711192527085E-3</v>
      </c>
      <c r="J97" s="69">
        <v>0</v>
      </c>
      <c r="K97" s="67">
        <v>7.2270268512272442E-3</v>
      </c>
      <c r="L97" s="69">
        <v>0</v>
      </c>
      <c r="M97" s="69">
        <v>0</v>
      </c>
      <c r="N97" s="69">
        <v>0</v>
      </c>
      <c r="O97" s="69">
        <v>0</v>
      </c>
      <c r="P97" s="70">
        <v>0</v>
      </c>
      <c r="Q97" s="97"/>
    </row>
    <row r="98" spans="1:17" x14ac:dyDescent="0.3">
      <c r="A98" s="65" t="s">
        <v>93</v>
      </c>
      <c r="B98" s="71">
        <v>0</v>
      </c>
      <c r="C98" s="69">
        <v>0</v>
      </c>
      <c r="D98" s="69">
        <v>0</v>
      </c>
      <c r="E98" s="67">
        <v>3.7729386870472897E-3</v>
      </c>
      <c r="F98" s="67">
        <v>4.4516671496531513E-3</v>
      </c>
      <c r="G98" s="69">
        <v>0</v>
      </c>
      <c r="H98" s="67">
        <v>1.0431214480042894E-2</v>
      </c>
      <c r="I98" s="67">
        <v>5.1309942535513534E-3</v>
      </c>
      <c r="J98" s="67">
        <v>4.3443501261660441E-3</v>
      </c>
      <c r="K98" s="67">
        <v>6.2394477233041791E-3</v>
      </c>
      <c r="L98" s="69">
        <v>0</v>
      </c>
      <c r="M98" s="69">
        <v>0</v>
      </c>
      <c r="N98" s="69">
        <v>0</v>
      </c>
      <c r="O98" s="69">
        <v>0</v>
      </c>
      <c r="P98" s="68">
        <v>2.4609167586943106E-3</v>
      </c>
      <c r="Q98" s="97"/>
    </row>
    <row r="99" spans="1:17" x14ac:dyDescent="0.3">
      <c r="A99" s="65" t="s">
        <v>94</v>
      </c>
      <c r="B99" s="71">
        <v>0</v>
      </c>
      <c r="C99" s="69">
        <v>0</v>
      </c>
      <c r="D99" s="69">
        <v>0</v>
      </c>
      <c r="E99" s="69">
        <v>0</v>
      </c>
      <c r="F99" s="67">
        <v>6.4881639418912201E-2</v>
      </c>
      <c r="G99" s="69">
        <v>0</v>
      </c>
      <c r="H99" s="67">
        <v>1.0872617689610738E-2</v>
      </c>
      <c r="I99" s="67">
        <v>1.4192642851651796E-2</v>
      </c>
      <c r="J99" s="67">
        <v>5.4539256735868229E-2</v>
      </c>
      <c r="K99" s="67">
        <v>0.20585860161788117</v>
      </c>
      <c r="L99" s="69">
        <v>0</v>
      </c>
      <c r="M99" s="69">
        <v>0</v>
      </c>
      <c r="N99" s="69">
        <v>0</v>
      </c>
      <c r="O99" s="69">
        <v>0</v>
      </c>
      <c r="P99" s="68">
        <v>2.612675065209338E-3</v>
      </c>
      <c r="Q99" s="97"/>
    </row>
    <row r="100" spans="1:17" x14ac:dyDescent="0.3">
      <c r="A100" s="65" t="s">
        <v>95</v>
      </c>
      <c r="B100" s="71">
        <v>0</v>
      </c>
      <c r="C100" s="69">
        <v>0</v>
      </c>
      <c r="D100" s="69">
        <v>0</v>
      </c>
      <c r="E100" s="67">
        <v>5.1585196161068707E-3</v>
      </c>
      <c r="F100" s="67">
        <v>0.12647265706633412</v>
      </c>
      <c r="G100" s="67">
        <v>5.8047111689652079E-3</v>
      </c>
      <c r="H100" s="67">
        <v>2.584622563973938E-2</v>
      </c>
      <c r="I100" s="67">
        <v>2.5665573882702169E-2</v>
      </c>
      <c r="J100" s="67">
        <v>0.13838946210560235</v>
      </c>
      <c r="K100" s="67">
        <v>0.35750984127802804</v>
      </c>
      <c r="L100" s="69">
        <v>0</v>
      </c>
      <c r="M100" s="69">
        <v>0</v>
      </c>
      <c r="N100" s="69">
        <v>0</v>
      </c>
      <c r="O100" s="69">
        <v>0</v>
      </c>
      <c r="P100" s="68">
        <v>1.3441489741796288E-2</v>
      </c>
      <c r="Q100" s="97"/>
    </row>
    <row r="101" spans="1:17" ht="22.8" x14ac:dyDescent="0.3">
      <c r="A101" s="65" t="s">
        <v>96</v>
      </c>
      <c r="B101" s="71">
        <v>0</v>
      </c>
      <c r="C101" s="69">
        <v>0</v>
      </c>
      <c r="D101" s="69">
        <v>0</v>
      </c>
      <c r="E101" s="67">
        <v>6.4258924249446757E-3</v>
      </c>
      <c r="F101" s="67">
        <v>6.4749274234080695E-2</v>
      </c>
      <c r="G101" s="67">
        <v>1.7704788414797713E-2</v>
      </c>
      <c r="H101" s="67">
        <v>1.18563275582282E-2</v>
      </c>
      <c r="I101" s="67">
        <v>3.1083503633038374E-2</v>
      </c>
      <c r="J101" s="67">
        <v>7.23350720596172E-2</v>
      </c>
      <c r="K101" s="67">
        <v>0.14932939708018644</v>
      </c>
      <c r="L101" s="69">
        <v>0</v>
      </c>
      <c r="M101" s="69">
        <v>0</v>
      </c>
      <c r="N101" s="69">
        <v>0</v>
      </c>
      <c r="O101" s="69">
        <v>0</v>
      </c>
      <c r="P101" s="68">
        <v>1.1258115882500482E-2</v>
      </c>
      <c r="Q101" s="97"/>
    </row>
    <row r="102" spans="1:17" ht="22.8" x14ac:dyDescent="0.3">
      <c r="A102" s="65" t="s">
        <v>97</v>
      </c>
      <c r="B102" s="71">
        <v>0</v>
      </c>
      <c r="C102" s="69">
        <v>0</v>
      </c>
      <c r="D102" s="69">
        <v>0</v>
      </c>
      <c r="E102" s="69">
        <v>0</v>
      </c>
      <c r="F102" s="67">
        <v>7.0128193386962152E-3</v>
      </c>
      <c r="G102" s="69">
        <v>0</v>
      </c>
      <c r="H102" s="69">
        <v>0</v>
      </c>
      <c r="I102" s="67">
        <v>5.3638366294859897E-3</v>
      </c>
      <c r="J102" s="67">
        <v>1.5152600658738313E-2</v>
      </c>
      <c r="K102" s="67">
        <v>1.128875522099851E-2</v>
      </c>
      <c r="L102" s="69">
        <v>0</v>
      </c>
      <c r="M102" s="69">
        <v>0</v>
      </c>
      <c r="N102" s="69">
        <v>0</v>
      </c>
      <c r="O102" s="69">
        <v>0</v>
      </c>
      <c r="P102" s="70">
        <v>0</v>
      </c>
      <c r="Q102" s="97"/>
    </row>
    <row r="103" spans="1:17" x14ac:dyDescent="0.3">
      <c r="A103" s="65" t="s">
        <v>98</v>
      </c>
      <c r="B103" s="71">
        <v>0</v>
      </c>
      <c r="C103" s="69">
        <v>0</v>
      </c>
      <c r="D103" s="69">
        <v>0</v>
      </c>
      <c r="E103" s="69">
        <v>0</v>
      </c>
      <c r="F103" s="67">
        <v>2.5804052238000094E-3</v>
      </c>
      <c r="G103" s="69">
        <v>0</v>
      </c>
      <c r="H103" s="69">
        <v>0</v>
      </c>
      <c r="I103" s="67">
        <v>1.7389520995522551E-3</v>
      </c>
      <c r="J103" s="67">
        <v>7.7820749925933755E-3</v>
      </c>
      <c r="K103" s="67">
        <v>2.2744969079586791E-3</v>
      </c>
      <c r="L103" s="69">
        <v>0</v>
      </c>
      <c r="M103" s="69">
        <v>0</v>
      </c>
      <c r="N103" s="69">
        <v>0</v>
      </c>
      <c r="O103" s="69">
        <v>0</v>
      </c>
      <c r="P103" s="70">
        <v>0</v>
      </c>
      <c r="Q103" s="97"/>
    </row>
    <row r="104" spans="1:17" x14ac:dyDescent="0.3">
      <c r="A104" s="65" t="s">
        <v>99</v>
      </c>
      <c r="B104" s="71">
        <v>0</v>
      </c>
      <c r="C104" s="67">
        <v>1.0661401730889709E-2</v>
      </c>
      <c r="D104" s="67">
        <v>2.3452584178612644E-2</v>
      </c>
      <c r="E104" s="67">
        <v>1.3801363525449415E-2</v>
      </c>
      <c r="F104" s="67">
        <v>3.2749256081697743E-2</v>
      </c>
      <c r="G104" s="67">
        <v>1.2251392299584603E-2</v>
      </c>
      <c r="H104" s="67">
        <v>1.1129466856127616E-2</v>
      </c>
      <c r="I104" s="67">
        <v>1.3693045300189674E-2</v>
      </c>
      <c r="J104" s="67">
        <v>5.0147917785100277E-2</v>
      </c>
      <c r="K104" s="67">
        <v>3.2525490082857912E-2</v>
      </c>
      <c r="L104" s="69">
        <v>0</v>
      </c>
      <c r="M104" s="67">
        <v>3.0808271322552943E-3</v>
      </c>
      <c r="N104" s="67">
        <v>2.2029206643804665E-2</v>
      </c>
      <c r="O104" s="67">
        <v>2.0995375259906898E-2</v>
      </c>
      <c r="P104" s="68">
        <v>2.7952863680166709E-2</v>
      </c>
      <c r="Q104" s="97"/>
    </row>
    <row r="105" spans="1:17" x14ac:dyDescent="0.3">
      <c r="A105" s="65" t="s">
        <v>100</v>
      </c>
      <c r="B105" s="66">
        <v>7.9503568566358457E-2</v>
      </c>
      <c r="C105" s="67">
        <v>0.20418958314207084</v>
      </c>
      <c r="D105" s="67">
        <v>0.3535691733678103</v>
      </c>
      <c r="E105" s="67">
        <v>0.4888963554658442</v>
      </c>
      <c r="F105" s="67">
        <v>0.30677514757410396</v>
      </c>
      <c r="G105" s="67">
        <v>0.30155649093319004</v>
      </c>
      <c r="H105" s="67">
        <v>0.31543063986417946</v>
      </c>
      <c r="I105" s="67">
        <v>0.3573389552469301</v>
      </c>
      <c r="J105" s="67">
        <v>0.30139264990095127</v>
      </c>
      <c r="K105" s="67">
        <v>0.17948818592055157</v>
      </c>
      <c r="L105" s="67">
        <v>6.4906069216319598E-2</v>
      </c>
      <c r="M105" s="67">
        <v>0.1553285731206025</v>
      </c>
      <c r="N105" s="67">
        <v>0.26737501047178158</v>
      </c>
      <c r="O105" s="67">
        <v>0.42905102125116462</v>
      </c>
      <c r="P105" s="68">
        <v>0.53871558993440727</v>
      </c>
      <c r="Q105" s="97"/>
    </row>
    <row r="106" spans="1:17" x14ac:dyDescent="0.3">
      <c r="A106" s="65" t="s">
        <v>101</v>
      </c>
      <c r="B106" s="66">
        <v>0.45536043641868384</v>
      </c>
      <c r="C106" s="67">
        <v>0.42249518116313295</v>
      </c>
      <c r="D106" s="67">
        <v>0.38005687332565469</v>
      </c>
      <c r="E106" s="67">
        <v>0.15127219575332046</v>
      </c>
      <c r="F106" s="67">
        <v>1.4103957745362952E-2</v>
      </c>
      <c r="G106" s="67">
        <v>0.1486932530498111</v>
      </c>
      <c r="H106" s="67">
        <v>8.6330396021182341E-3</v>
      </c>
      <c r="I106" s="67">
        <v>3.5406733661397958E-3</v>
      </c>
      <c r="J106" s="67">
        <v>1.0208852514744498E-2</v>
      </c>
      <c r="K106" s="67">
        <v>4.1879458131473049E-3</v>
      </c>
      <c r="L106" s="67">
        <v>0.47781010355724862</v>
      </c>
      <c r="M106" s="67">
        <v>0.41487258732994986</v>
      </c>
      <c r="N106" s="67">
        <v>0.42436359064595164</v>
      </c>
      <c r="O106" s="67">
        <v>0.33195100338726791</v>
      </c>
      <c r="P106" s="68">
        <v>0.14351858319879321</v>
      </c>
      <c r="Q106" s="97"/>
    </row>
    <row r="107" spans="1:17" x14ac:dyDescent="0.3">
      <c r="A107" s="65" t="s">
        <v>102</v>
      </c>
      <c r="B107" s="66">
        <v>4.9912074514434815E-2</v>
      </c>
      <c r="C107" s="67">
        <v>1.3458243058609494E-3</v>
      </c>
      <c r="D107" s="69">
        <v>0</v>
      </c>
      <c r="E107" s="67">
        <v>1.458171138055814E-3</v>
      </c>
      <c r="F107" s="67">
        <v>2.1269891763927976E-3</v>
      </c>
      <c r="G107" s="69">
        <v>0</v>
      </c>
      <c r="H107" s="69">
        <v>0</v>
      </c>
      <c r="I107" s="69">
        <v>0</v>
      </c>
      <c r="J107" s="69">
        <v>0</v>
      </c>
      <c r="K107" s="67">
        <v>9.572478892980147E-3</v>
      </c>
      <c r="L107" s="67">
        <v>5.2887490397166073E-2</v>
      </c>
      <c r="M107" s="67">
        <v>1.3626772177648608E-2</v>
      </c>
      <c r="N107" s="69">
        <v>0</v>
      </c>
      <c r="O107" s="69">
        <v>0</v>
      </c>
      <c r="P107" s="68">
        <v>2.0098180927544873E-3</v>
      </c>
      <c r="Q107" s="97"/>
    </row>
    <row r="108" spans="1:17" x14ac:dyDescent="0.3">
      <c r="A108" s="65" t="s">
        <v>103</v>
      </c>
      <c r="B108" s="66">
        <v>8.7361524141081406E-3</v>
      </c>
      <c r="C108" s="67">
        <v>2.2829813629069537E-2</v>
      </c>
      <c r="D108" s="67">
        <v>2.0265844274262739E-2</v>
      </c>
      <c r="E108" s="67">
        <v>1.9598813176432622E-2</v>
      </c>
      <c r="F108" s="67">
        <v>7.611336467888849E-3</v>
      </c>
      <c r="G108" s="67">
        <v>1.8370597739523532E-2</v>
      </c>
      <c r="H108" s="67">
        <v>1.8360907072676347E-2</v>
      </c>
      <c r="I108" s="69">
        <v>0</v>
      </c>
      <c r="J108" s="67">
        <v>1.0617942772401868E-2</v>
      </c>
      <c r="K108" s="69">
        <v>0</v>
      </c>
      <c r="L108" s="67">
        <v>9.0706790084327475E-3</v>
      </c>
      <c r="M108" s="67">
        <v>2.2968680402066913E-2</v>
      </c>
      <c r="N108" s="67">
        <v>1.852022615539135E-2</v>
      </c>
      <c r="O108" s="67">
        <v>1.6772970648357859E-2</v>
      </c>
      <c r="P108" s="68">
        <v>1.9583578950786485E-2</v>
      </c>
      <c r="Q108" s="97"/>
    </row>
    <row r="109" spans="1:17" x14ac:dyDescent="0.3">
      <c r="A109" s="65" t="s">
        <v>104</v>
      </c>
      <c r="B109" s="66">
        <v>0.31309446195173651</v>
      </c>
      <c r="C109" s="67">
        <v>0.19841545939540509</v>
      </c>
      <c r="D109" s="67">
        <v>7.6145121813682257E-2</v>
      </c>
      <c r="E109" s="67">
        <v>5.7025516559791895E-3</v>
      </c>
      <c r="F109" s="67">
        <v>2.6581503695673409E-4</v>
      </c>
      <c r="G109" s="67">
        <v>4.0279094168115467E-2</v>
      </c>
      <c r="H109" s="69">
        <v>0</v>
      </c>
      <c r="I109" s="69">
        <v>0</v>
      </c>
      <c r="J109" s="69">
        <v>0</v>
      </c>
      <c r="K109" s="69">
        <v>0</v>
      </c>
      <c r="L109" s="67">
        <v>0.31527002454054343</v>
      </c>
      <c r="M109" s="67">
        <v>0.24999530553379598</v>
      </c>
      <c r="N109" s="67">
        <v>0.13481512167745316</v>
      </c>
      <c r="O109" s="67">
        <v>4.8748225356616492E-2</v>
      </c>
      <c r="P109" s="68">
        <v>2.5972830396110902E-3</v>
      </c>
      <c r="Q109" s="97"/>
    </row>
    <row r="110" spans="1:17" x14ac:dyDescent="0.3">
      <c r="A110" s="65" t="s">
        <v>105</v>
      </c>
      <c r="B110" s="66">
        <v>1.6420129110604451E-4</v>
      </c>
      <c r="C110" s="69">
        <v>0</v>
      </c>
      <c r="D110" s="67">
        <v>9.6395153591889845E-4</v>
      </c>
      <c r="E110" s="69">
        <v>0</v>
      </c>
      <c r="F110" s="69">
        <v>0</v>
      </c>
      <c r="G110" s="67">
        <v>4.7281947906486474E-4</v>
      </c>
      <c r="H110" s="69">
        <v>0</v>
      </c>
      <c r="I110" s="69">
        <v>0</v>
      </c>
      <c r="J110" s="69">
        <v>0</v>
      </c>
      <c r="K110" s="69">
        <v>0</v>
      </c>
      <c r="L110" s="67">
        <v>2.1381979859098085E-4</v>
      </c>
      <c r="M110" s="69">
        <v>0</v>
      </c>
      <c r="N110" s="69">
        <v>0</v>
      </c>
      <c r="O110" s="67">
        <v>1.0561954014882597E-3</v>
      </c>
      <c r="P110" s="70">
        <v>0</v>
      </c>
      <c r="Q110" s="97"/>
    </row>
    <row r="111" spans="1:17" ht="22.8" x14ac:dyDescent="0.3">
      <c r="A111" s="65" t="s">
        <v>106</v>
      </c>
      <c r="B111" s="71">
        <v>0</v>
      </c>
      <c r="C111" s="69">
        <v>0</v>
      </c>
      <c r="D111" s="69">
        <v>0</v>
      </c>
      <c r="E111" s="67">
        <v>1.2208107093792773E-2</v>
      </c>
      <c r="F111" s="67">
        <v>3.3559201126812439E-2</v>
      </c>
      <c r="G111" s="67">
        <v>3.7908471909122339E-2</v>
      </c>
      <c r="H111" s="67">
        <v>4.5688899883857832E-2</v>
      </c>
      <c r="I111" s="67">
        <v>6.8799385636033897E-2</v>
      </c>
      <c r="J111" s="67">
        <v>2.4316451990731132E-2</v>
      </c>
      <c r="K111" s="67">
        <v>5.4036412600242355E-3</v>
      </c>
      <c r="L111" s="69">
        <v>0</v>
      </c>
      <c r="M111" s="69">
        <v>0</v>
      </c>
      <c r="N111" s="69">
        <v>0</v>
      </c>
      <c r="O111" s="69">
        <v>0</v>
      </c>
      <c r="P111" s="70">
        <v>0</v>
      </c>
      <c r="Q111" s="97"/>
    </row>
    <row r="112" spans="1:17" ht="22.8" x14ac:dyDescent="0.3">
      <c r="A112" s="65" t="s">
        <v>107</v>
      </c>
      <c r="B112" s="71">
        <v>0</v>
      </c>
      <c r="C112" s="69">
        <v>0</v>
      </c>
      <c r="D112" s="69">
        <v>0</v>
      </c>
      <c r="E112" s="67">
        <v>5.3862629443775841E-3</v>
      </c>
      <c r="F112" s="67">
        <v>2.6081975206635428E-2</v>
      </c>
      <c r="G112" s="67">
        <v>1.3989120602099295E-2</v>
      </c>
      <c r="H112" s="67">
        <v>3.5719426061229895E-2</v>
      </c>
      <c r="I112" s="67">
        <v>4.1839903524182688E-2</v>
      </c>
      <c r="J112" s="67">
        <v>3.9035378811036435E-2</v>
      </c>
      <c r="K112" s="69">
        <v>0</v>
      </c>
      <c r="L112" s="69">
        <v>0</v>
      </c>
      <c r="M112" s="69">
        <v>0</v>
      </c>
      <c r="N112" s="69">
        <v>0</v>
      </c>
      <c r="O112" s="69">
        <v>0</v>
      </c>
      <c r="P112" s="70">
        <v>0</v>
      </c>
      <c r="Q112" s="97"/>
    </row>
    <row r="113" spans="1:17" ht="22.8" x14ac:dyDescent="0.3">
      <c r="A113" s="65" t="s">
        <v>108</v>
      </c>
      <c r="B113" s="66">
        <v>4.4404180172517984E-4</v>
      </c>
      <c r="C113" s="67">
        <v>1.9122236036030421E-3</v>
      </c>
      <c r="D113" s="67">
        <v>1.7170740693776769E-4</v>
      </c>
      <c r="E113" s="67">
        <v>2.8129550035993333E-3</v>
      </c>
      <c r="F113" s="67">
        <v>1.9138635468342938E-2</v>
      </c>
      <c r="G113" s="67">
        <v>7.0214274740940481E-3</v>
      </c>
      <c r="H113" s="67">
        <v>2.3930254746871708E-2</v>
      </c>
      <c r="I113" s="67">
        <v>1.5449933300827296E-2</v>
      </c>
      <c r="J113" s="67">
        <v>2.3952122470779776E-2</v>
      </c>
      <c r="K113" s="67">
        <v>1.6435765193995547E-2</v>
      </c>
      <c r="L113" s="67">
        <v>1.9063228334304097E-4</v>
      </c>
      <c r="M113" s="69">
        <v>0</v>
      </c>
      <c r="N113" s="67">
        <v>2.986557842362359E-3</v>
      </c>
      <c r="O113" s="69">
        <v>0</v>
      </c>
      <c r="P113" s="68">
        <v>2.905760272059299E-3</v>
      </c>
      <c r="Q113" s="97"/>
    </row>
    <row r="114" spans="1:17" x14ac:dyDescent="0.3">
      <c r="A114" s="65" t="s">
        <v>109</v>
      </c>
      <c r="B114" s="66">
        <v>1.5302950607017699E-2</v>
      </c>
      <c r="C114" s="67">
        <v>3.7395007743452731E-2</v>
      </c>
      <c r="D114" s="67">
        <v>8.1103616391327182E-2</v>
      </c>
      <c r="E114" s="67">
        <v>0.23573801259044974</v>
      </c>
      <c r="F114" s="67">
        <v>0.27635695263754473</v>
      </c>
      <c r="G114" s="67">
        <v>0.31783400031675696</v>
      </c>
      <c r="H114" s="67">
        <v>0.44955490428737233</v>
      </c>
      <c r="I114" s="67">
        <v>0.4068167438648822</v>
      </c>
      <c r="J114" s="67">
        <v>0.25213021720183521</v>
      </c>
      <c r="K114" s="67">
        <v>2.6125400731390448E-2</v>
      </c>
      <c r="L114" s="67">
        <v>8.8425968151310767E-3</v>
      </c>
      <c r="M114" s="67">
        <v>3.5735473869219159E-2</v>
      </c>
      <c r="N114" s="67">
        <v>4.2981630401150911E-2</v>
      </c>
      <c r="O114" s="67">
        <v>9.7713601250511942E-2</v>
      </c>
      <c r="P114" s="68">
        <v>0.196801937041337</v>
      </c>
      <c r="Q114" s="97"/>
    </row>
    <row r="115" spans="1:17" ht="22.8" x14ac:dyDescent="0.3">
      <c r="A115" s="65" t="s">
        <v>110</v>
      </c>
      <c r="B115" s="66">
        <v>7.7482112434829387E-2</v>
      </c>
      <c r="C115" s="67">
        <v>0.10001618496826745</v>
      </c>
      <c r="D115" s="67">
        <v>6.2699702084081932E-2</v>
      </c>
      <c r="E115" s="67">
        <v>3.5188126047931659E-2</v>
      </c>
      <c r="F115" s="67">
        <v>4.8779627088659499E-3</v>
      </c>
      <c r="G115" s="67">
        <v>6.3697952495998814E-2</v>
      </c>
      <c r="H115" s="67">
        <v>1.9209865152038461E-2</v>
      </c>
      <c r="I115" s="67">
        <v>3.1696207636317838E-3</v>
      </c>
      <c r="J115" s="69">
        <v>0</v>
      </c>
      <c r="K115" s="69">
        <v>0</v>
      </c>
      <c r="L115" s="67">
        <v>7.0808584383223891E-2</v>
      </c>
      <c r="M115" s="67">
        <v>0.10349175825500202</v>
      </c>
      <c r="N115" s="67">
        <v>8.6928656162104212E-2</v>
      </c>
      <c r="O115" s="67">
        <v>4.7064556096423155E-2</v>
      </c>
      <c r="P115" s="68">
        <v>2.2736029521430515E-2</v>
      </c>
      <c r="Q115" s="97"/>
    </row>
    <row r="116" spans="1:17" x14ac:dyDescent="0.3">
      <c r="A116" s="65" t="s">
        <v>111</v>
      </c>
      <c r="B116" s="71">
        <v>0</v>
      </c>
      <c r="C116" s="67">
        <v>7.3932031824745054E-4</v>
      </c>
      <c r="D116" s="67">
        <v>1.571425621712312E-3</v>
      </c>
      <c r="E116" s="67">
        <v>1.6352673563716214E-2</v>
      </c>
      <c r="F116" s="67">
        <v>1.0655975487572569E-2</v>
      </c>
      <c r="G116" s="67">
        <v>1.4415879948875986E-2</v>
      </c>
      <c r="H116" s="67">
        <v>2.3767425585949922E-2</v>
      </c>
      <c r="I116" s="67">
        <v>1.1307229900751947E-2</v>
      </c>
      <c r="J116" s="69">
        <v>0</v>
      </c>
      <c r="K116" s="69">
        <v>0</v>
      </c>
      <c r="L116" s="69">
        <v>0</v>
      </c>
      <c r="M116" s="67">
        <v>9.0002217945880068E-4</v>
      </c>
      <c r="N116" s="69">
        <v>0</v>
      </c>
      <c r="O116" s="67">
        <v>6.6470513482629725E-3</v>
      </c>
      <c r="P116" s="68">
        <v>1.5866275579147961E-2</v>
      </c>
      <c r="Q116" s="97"/>
    </row>
    <row r="117" spans="1:17" x14ac:dyDescent="0.3">
      <c r="A117" s="65" t="s">
        <v>112</v>
      </c>
      <c r="B117" s="71">
        <v>0</v>
      </c>
      <c r="C117" s="69">
        <v>0</v>
      </c>
      <c r="D117" s="69">
        <v>0</v>
      </c>
      <c r="E117" s="69">
        <v>0</v>
      </c>
      <c r="F117" s="67">
        <v>3.200882108378815E-3</v>
      </c>
      <c r="G117" s="69">
        <v>0</v>
      </c>
      <c r="H117" s="69">
        <v>0</v>
      </c>
      <c r="I117" s="69">
        <v>0</v>
      </c>
      <c r="J117" s="67">
        <v>3.8952111614630677E-3</v>
      </c>
      <c r="K117" s="67">
        <v>1.0650539262099913E-2</v>
      </c>
      <c r="L117" s="69">
        <v>0</v>
      </c>
      <c r="M117" s="69">
        <v>0</v>
      </c>
      <c r="N117" s="69">
        <v>0</v>
      </c>
      <c r="O117" s="69">
        <v>0</v>
      </c>
      <c r="P117" s="70">
        <v>0</v>
      </c>
      <c r="Q117" s="97"/>
    </row>
    <row r="118" spans="1:17" ht="22.8" x14ac:dyDescent="0.3">
      <c r="A118" s="65" t="s">
        <v>113</v>
      </c>
      <c r="B118" s="71">
        <v>0</v>
      </c>
      <c r="C118" s="67">
        <v>4.3209290027192603E-5</v>
      </c>
      <c r="D118" s="69">
        <v>0</v>
      </c>
      <c r="E118" s="67">
        <v>9.2088575924071021E-4</v>
      </c>
      <c r="F118" s="67">
        <v>2.2167290678551721E-2</v>
      </c>
      <c r="G118" s="67">
        <v>1.707750162382082E-4</v>
      </c>
      <c r="H118" s="67">
        <v>8.2788330026672928E-3</v>
      </c>
      <c r="I118" s="67">
        <v>1.0138217816086674E-2</v>
      </c>
      <c r="J118" s="67">
        <v>1.0367512201716344E-2</v>
      </c>
      <c r="K118" s="67">
        <v>5.0831534356518222E-2</v>
      </c>
      <c r="L118" s="69">
        <v>0</v>
      </c>
      <c r="M118" s="69">
        <v>0</v>
      </c>
      <c r="N118" s="69">
        <v>0</v>
      </c>
      <c r="O118" s="69">
        <v>0</v>
      </c>
      <c r="P118" s="68">
        <v>8.6682652033144465E-3</v>
      </c>
      <c r="Q118" s="97"/>
    </row>
    <row r="119" spans="1:17" x14ac:dyDescent="0.3">
      <c r="A119" s="65" t="s">
        <v>114</v>
      </c>
      <c r="B119" s="71">
        <v>0</v>
      </c>
      <c r="C119" s="69">
        <v>0</v>
      </c>
      <c r="D119" s="69">
        <v>0</v>
      </c>
      <c r="E119" s="67">
        <v>2.1078772758710659E-5</v>
      </c>
      <c r="F119" s="67">
        <v>1.5158008496988305E-3</v>
      </c>
      <c r="G119" s="69">
        <v>0</v>
      </c>
      <c r="H119" s="67">
        <v>1.3930598697835096E-4</v>
      </c>
      <c r="I119" s="69">
        <v>0</v>
      </c>
      <c r="J119" s="67">
        <v>1.3404057052002166E-5</v>
      </c>
      <c r="K119" s="67">
        <v>6.733417132991781E-3</v>
      </c>
      <c r="L119" s="69">
        <v>0</v>
      </c>
      <c r="M119" s="69">
        <v>0</v>
      </c>
      <c r="N119" s="69">
        <v>0</v>
      </c>
      <c r="O119" s="69">
        <v>0</v>
      </c>
      <c r="P119" s="70">
        <v>0</v>
      </c>
      <c r="Q119" s="97"/>
    </row>
    <row r="120" spans="1:17" x14ac:dyDescent="0.3">
      <c r="A120" s="65" t="s">
        <v>115</v>
      </c>
      <c r="B120" s="71">
        <v>0</v>
      </c>
      <c r="C120" s="69">
        <v>0</v>
      </c>
      <c r="D120" s="69">
        <v>0</v>
      </c>
      <c r="E120" s="69">
        <v>0</v>
      </c>
      <c r="F120" s="67">
        <v>3.8832695185759681E-3</v>
      </c>
      <c r="G120" s="69">
        <v>0</v>
      </c>
      <c r="H120" s="69">
        <v>0</v>
      </c>
      <c r="I120" s="67">
        <v>3.2852732701240191E-3</v>
      </c>
      <c r="J120" s="67">
        <v>4.1427740030815195E-3</v>
      </c>
      <c r="K120" s="67">
        <v>1.0013083793700134E-2</v>
      </c>
      <c r="L120" s="69">
        <v>0</v>
      </c>
      <c r="M120" s="69">
        <v>0</v>
      </c>
      <c r="N120" s="69">
        <v>0</v>
      </c>
      <c r="O120" s="69">
        <v>0</v>
      </c>
      <c r="P120" s="70">
        <v>0</v>
      </c>
      <c r="Q120" s="97"/>
    </row>
    <row r="121" spans="1:17" x14ac:dyDescent="0.3">
      <c r="A121" s="65" t="s">
        <v>116</v>
      </c>
      <c r="B121" s="66">
        <v>9.736169721570799E-2</v>
      </c>
      <c r="C121" s="67">
        <v>0.24258810234895878</v>
      </c>
      <c r="D121" s="67">
        <v>0.18564464513655482</v>
      </c>
      <c r="E121" s="67">
        <v>0.26188831952015412</v>
      </c>
      <c r="F121" s="67">
        <v>0.2991088774650989</v>
      </c>
      <c r="G121" s="67">
        <v>0.29889663931684607</v>
      </c>
      <c r="H121" s="67">
        <v>0.26777236392914483</v>
      </c>
      <c r="I121" s="67">
        <v>0.28807829910159055</v>
      </c>
      <c r="J121" s="67">
        <v>0.2507625627401463</v>
      </c>
      <c r="K121" s="67">
        <v>0.26476466782518349</v>
      </c>
      <c r="L121" s="67">
        <v>7.0142117502949408E-2</v>
      </c>
      <c r="M121" s="67">
        <v>0.22121331777582454</v>
      </c>
      <c r="N121" s="67">
        <v>0.24004605641902477</v>
      </c>
      <c r="O121" s="67">
        <v>0.16099117074111061</v>
      </c>
      <c r="P121" s="68">
        <v>0.31550041098000225</v>
      </c>
      <c r="Q121" s="97"/>
    </row>
    <row r="122" spans="1:17" x14ac:dyDescent="0.3">
      <c r="A122" s="65" t="s">
        <v>117</v>
      </c>
      <c r="B122" s="66">
        <v>4.5043140323694178E-2</v>
      </c>
      <c r="C122" s="67">
        <v>0.16628150601666039</v>
      </c>
      <c r="D122" s="67">
        <v>0.22536394744802937</v>
      </c>
      <c r="E122" s="67">
        <v>0.30407210470954849</v>
      </c>
      <c r="F122" s="67">
        <v>0.53078286502833061</v>
      </c>
      <c r="G122" s="67">
        <v>0.3977092638119567</v>
      </c>
      <c r="H122" s="67">
        <v>0.46386346663135036</v>
      </c>
      <c r="I122" s="67">
        <v>0.53362326939068927</v>
      </c>
      <c r="J122" s="67">
        <v>0.60107379503043989</v>
      </c>
      <c r="K122" s="67">
        <v>0.60948751908685606</v>
      </c>
      <c r="L122" s="67">
        <v>3.3861888869056965E-2</v>
      </c>
      <c r="M122" s="67">
        <v>0.10877109573668375</v>
      </c>
      <c r="N122" s="67">
        <v>0.23468015678203855</v>
      </c>
      <c r="O122" s="67">
        <v>0.21876917083349751</v>
      </c>
      <c r="P122" s="68">
        <v>0.27306057175216192</v>
      </c>
      <c r="Q122" s="97"/>
    </row>
    <row r="123" spans="1:17" x14ac:dyDescent="0.3">
      <c r="A123" s="65" t="s">
        <v>118</v>
      </c>
      <c r="B123" s="66">
        <v>0.85644389158091672</v>
      </c>
      <c r="C123" s="67">
        <v>0.58146340030704446</v>
      </c>
      <c r="D123" s="67">
        <v>0.57971525003848945</v>
      </c>
      <c r="E123" s="67">
        <v>0.41071054574635579</v>
      </c>
      <c r="F123" s="67">
        <v>0.13504370030522089</v>
      </c>
      <c r="G123" s="67">
        <v>0.2679871187014603</v>
      </c>
      <c r="H123" s="67">
        <v>0.24119307047812474</v>
      </c>
      <c r="I123" s="67">
        <v>0.15844576640504285</v>
      </c>
      <c r="J123" s="67">
        <v>0.12540039067993461</v>
      </c>
      <c r="K123" s="67">
        <v>4.7519238542650596E-2</v>
      </c>
      <c r="L123" s="67">
        <v>0.89593645881981754</v>
      </c>
      <c r="M123" s="67">
        <v>0.66390496150583944</v>
      </c>
      <c r="N123" s="67">
        <v>0.51199093463154466</v>
      </c>
      <c r="O123" s="67">
        <v>0.61497047102552427</v>
      </c>
      <c r="P123" s="68">
        <v>0.39062367419931981</v>
      </c>
      <c r="Q123" s="97"/>
    </row>
    <row r="124" spans="1:17" x14ac:dyDescent="0.3">
      <c r="A124" s="65" t="s">
        <v>119</v>
      </c>
      <c r="B124" s="66">
        <v>1.1512708796812237E-3</v>
      </c>
      <c r="C124" s="67">
        <v>9.623782037309795E-3</v>
      </c>
      <c r="D124" s="67">
        <v>9.2761573769259507E-3</v>
      </c>
      <c r="E124" s="67">
        <v>2.2387065491942051E-2</v>
      </c>
      <c r="F124" s="67">
        <v>4.2973140461443635E-3</v>
      </c>
      <c r="G124" s="67">
        <v>3.5236203153498381E-2</v>
      </c>
      <c r="H124" s="67">
        <v>1.8752959971734023E-2</v>
      </c>
      <c r="I124" s="67">
        <v>6.4291740164670267E-3</v>
      </c>
      <c r="J124" s="67">
        <v>4.3443501261660441E-3</v>
      </c>
      <c r="K124" s="69">
        <v>0</v>
      </c>
      <c r="L124" s="67">
        <v>5.9534808175208169E-5</v>
      </c>
      <c r="M124" s="67">
        <v>6.1106249816522571E-3</v>
      </c>
      <c r="N124" s="67">
        <v>1.3282852167392356E-2</v>
      </c>
      <c r="O124" s="67">
        <v>5.2691873998675131E-3</v>
      </c>
      <c r="P124" s="68">
        <v>1.2147077865201764E-2</v>
      </c>
      <c r="Q124" s="97"/>
    </row>
    <row r="125" spans="1:17" x14ac:dyDescent="0.3">
      <c r="A125" s="65" t="s">
        <v>120</v>
      </c>
      <c r="B125" s="71">
        <v>0</v>
      </c>
      <c r="C125" s="69">
        <v>0</v>
      </c>
      <c r="D125" s="69">
        <v>0</v>
      </c>
      <c r="E125" s="67">
        <v>8.194802108155429E-4</v>
      </c>
      <c r="F125" s="67">
        <v>1.3478562941215706E-3</v>
      </c>
      <c r="G125" s="69">
        <v>0</v>
      </c>
      <c r="H125" s="69">
        <v>0</v>
      </c>
      <c r="I125" s="69">
        <v>0</v>
      </c>
      <c r="J125" s="69">
        <v>0</v>
      </c>
      <c r="K125" s="67">
        <v>6.0660045050772091E-3</v>
      </c>
      <c r="L125" s="69">
        <v>0</v>
      </c>
      <c r="M125" s="69">
        <v>0</v>
      </c>
      <c r="N125" s="69">
        <v>0</v>
      </c>
      <c r="O125" s="69">
        <v>0</v>
      </c>
      <c r="P125" s="68">
        <v>1.1295012713989831E-3</v>
      </c>
      <c r="Q125" s="97"/>
    </row>
    <row r="126" spans="1:17" x14ac:dyDescent="0.3">
      <c r="A126" s="65" t="s">
        <v>121</v>
      </c>
      <c r="B126" s="71">
        <v>0</v>
      </c>
      <c r="C126" s="69">
        <v>0</v>
      </c>
      <c r="D126" s="69">
        <v>0</v>
      </c>
      <c r="E126" s="67">
        <v>4.2548639531158894E-3</v>
      </c>
      <c r="F126" s="67">
        <v>3.3752886169318416E-2</v>
      </c>
      <c r="G126" s="67">
        <v>6.9006833424085368E-3</v>
      </c>
      <c r="H126" s="67">
        <v>3.8476134722371852E-2</v>
      </c>
      <c r="I126" s="67">
        <v>2.6602473352326874E-2</v>
      </c>
      <c r="J126" s="67">
        <v>4.671740666093576E-2</v>
      </c>
      <c r="K126" s="67">
        <v>4.1384502139516707E-2</v>
      </c>
      <c r="L126" s="69">
        <v>0</v>
      </c>
      <c r="M126" s="69">
        <v>0</v>
      </c>
      <c r="N126" s="69">
        <v>0</v>
      </c>
      <c r="O126" s="69">
        <v>0</v>
      </c>
      <c r="P126" s="68">
        <v>1.1399695889114517E-3</v>
      </c>
      <c r="Q126" s="97"/>
    </row>
    <row r="127" spans="1:17" x14ac:dyDescent="0.3">
      <c r="A127" s="65" t="s">
        <v>122</v>
      </c>
      <c r="B127" s="66">
        <v>2.0634609191580493E-4</v>
      </c>
      <c r="C127" s="67">
        <v>2.2878249628656654E-2</v>
      </c>
      <c r="D127" s="67">
        <v>9.1055786852943701E-2</v>
      </c>
      <c r="E127" s="67">
        <v>0.29906430037499188</v>
      </c>
      <c r="F127" s="67">
        <v>0.68222150862193587</v>
      </c>
      <c r="G127" s="67">
        <v>0.4307693195006137</v>
      </c>
      <c r="H127" s="67">
        <v>0.5508152909909696</v>
      </c>
      <c r="I127" s="67">
        <v>0.69450473440650673</v>
      </c>
      <c r="J127" s="67">
        <v>0.71505751465179479</v>
      </c>
      <c r="K127" s="67">
        <v>0.74226975966876485</v>
      </c>
      <c r="L127" s="69">
        <v>0</v>
      </c>
      <c r="M127" s="67">
        <v>6.2625167810375958E-3</v>
      </c>
      <c r="N127" s="67">
        <v>5.4844052861110992E-2</v>
      </c>
      <c r="O127" s="67">
        <v>9.9784625234109331E-2</v>
      </c>
      <c r="P127" s="68">
        <v>0.32988474402192713</v>
      </c>
      <c r="Q127" s="97"/>
    </row>
    <row r="128" spans="1:17" x14ac:dyDescent="0.3">
      <c r="A128" s="65" t="s">
        <v>123</v>
      </c>
      <c r="B128" s="66">
        <v>0.99285596329967152</v>
      </c>
      <c r="C128" s="67">
        <v>0.94140423568499854</v>
      </c>
      <c r="D128" s="67">
        <v>0.89229534044064018</v>
      </c>
      <c r="E128" s="67">
        <v>0.67149148607192843</v>
      </c>
      <c r="F128" s="67">
        <v>0.24285857889139723</v>
      </c>
      <c r="G128" s="67">
        <v>0.51902048841642812</v>
      </c>
      <c r="H128" s="67">
        <v>0.38009811107206604</v>
      </c>
      <c r="I128" s="67">
        <v>0.25904012713848884</v>
      </c>
      <c r="J128" s="67">
        <v>0.2045510099830837</v>
      </c>
      <c r="K128" s="67">
        <v>0.1260953675228258</v>
      </c>
      <c r="L128" s="67">
        <v>0.99461513422748615</v>
      </c>
      <c r="M128" s="67">
        <v>0.97031634912176767</v>
      </c>
      <c r="N128" s="67">
        <v>0.9110920498703392</v>
      </c>
      <c r="O128" s="67">
        <v>0.88844306943399609</v>
      </c>
      <c r="P128" s="68">
        <v>0.64657007995714388</v>
      </c>
      <c r="Q128" s="97"/>
    </row>
    <row r="129" spans="1:17" x14ac:dyDescent="0.3">
      <c r="A129" s="65" t="s">
        <v>124</v>
      </c>
      <c r="B129" s="66">
        <v>5.786419728731269E-3</v>
      </c>
      <c r="C129" s="67">
        <v>2.6050523359008509E-2</v>
      </c>
      <c r="D129" s="67">
        <v>5.8230425855364774E-3</v>
      </c>
      <c r="E129" s="69">
        <v>0</v>
      </c>
      <c r="F129" s="67">
        <v>2.6581503695673409E-4</v>
      </c>
      <c r="G129" s="67">
        <v>3.2243399356439982E-3</v>
      </c>
      <c r="H129" s="69">
        <v>0</v>
      </c>
      <c r="I129" s="69">
        <v>0</v>
      </c>
      <c r="J129" s="69">
        <v>0</v>
      </c>
      <c r="K129" s="69">
        <v>0</v>
      </c>
      <c r="L129" s="67">
        <v>5.3253309643389347E-3</v>
      </c>
      <c r="M129" s="67">
        <v>1.7310509115542237E-2</v>
      </c>
      <c r="N129" s="67">
        <v>2.078104510115741E-2</v>
      </c>
      <c r="O129" s="67">
        <v>5.1339577685296884E-3</v>
      </c>
      <c r="P129" s="68">
        <v>4.6036209210278403E-4</v>
      </c>
      <c r="Q129" s="97"/>
    </row>
    <row r="130" spans="1:17" x14ac:dyDescent="0.3">
      <c r="A130" s="65" t="s">
        <v>125</v>
      </c>
      <c r="B130" s="71">
        <v>0</v>
      </c>
      <c r="C130" s="69">
        <v>0</v>
      </c>
      <c r="D130" s="67">
        <v>1.5496727439548812E-3</v>
      </c>
      <c r="E130" s="67">
        <v>1.0408393652052235E-3</v>
      </c>
      <c r="F130" s="67">
        <v>5.7013363156624662E-3</v>
      </c>
      <c r="G130" s="67">
        <v>4.6781906351687826E-3</v>
      </c>
      <c r="H130" s="67">
        <v>3.4393642532133516E-3</v>
      </c>
      <c r="I130" s="69">
        <v>0</v>
      </c>
      <c r="J130" s="67">
        <v>1.0910817154706947E-2</v>
      </c>
      <c r="K130" s="67">
        <v>1.1412800813130147E-2</v>
      </c>
      <c r="L130" s="69">
        <v>0</v>
      </c>
      <c r="M130" s="69">
        <v>0</v>
      </c>
      <c r="N130" s="69">
        <v>0</v>
      </c>
      <c r="O130" s="67">
        <v>1.3691601634970197E-3</v>
      </c>
      <c r="P130" s="70">
        <v>0</v>
      </c>
      <c r="Q130" s="97"/>
    </row>
    <row r="131" spans="1:17" x14ac:dyDescent="0.3">
      <c r="A131" s="65" t="s">
        <v>63</v>
      </c>
      <c r="B131" s="66">
        <v>3.493810571082329E-3</v>
      </c>
      <c r="C131" s="67">
        <v>1.6201376657390243E-2</v>
      </c>
      <c r="D131" s="67">
        <v>7.5897801283868055E-2</v>
      </c>
      <c r="E131" s="67">
        <v>0.42845677400057708</v>
      </c>
      <c r="F131" s="67">
        <v>0.98052983007424799</v>
      </c>
      <c r="G131" s="67">
        <v>0.43384901357366429</v>
      </c>
      <c r="H131" s="67">
        <v>0.97107480801346546</v>
      </c>
      <c r="I131" s="67">
        <v>0.99045150682748417</v>
      </c>
      <c r="J131" s="67">
        <v>0.99274111321411596</v>
      </c>
      <c r="K131" s="67">
        <v>0.99103962689212532</v>
      </c>
      <c r="L131" s="67">
        <v>2.0185846578146018E-3</v>
      </c>
      <c r="M131" s="67">
        <v>1.1701251190173718E-2</v>
      </c>
      <c r="N131" s="67">
        <v>2.9184374000694728E-2</v>
      </c>
      <c r="O131" s="67">
        <v>0.11021999789190502</v>
      </c>
      <c r="P131" s="68">
        <v>0.51328260754813393</v>
      </c>
      <c r="Q131" s="97"/>
    </row>
    <row r="132" spans="1:17" x14ac:dyDescent="0.3">
      <c r="A132" s="65" t="s">
        <v>64</v>
      </c>
      <c r="B132" s="66">
        <v>0.56352195615401723</v>
      </c>
      <c r="C132" s="67">
        <v>0.66838897118874596</v>
      </c>
      <c r="D132" s="67">
        <v>0.74933617116868623</v>
      </c>
      <c r="E132" s="67">
        <v>0.7535751930854665</v>
      </c>
      <c r="F132" s="67">
        <v>0.77619995408759457</v>
      </c>
      <c r="G132" s="67">
        <v>0.59607367858235272</v>
      </c>
      <c r="H132" s="67">
        <v>0.71016256390497823</v>
      </c>
      <c r="I132" s="67">
        <v>0.75638488401696058</v>
      </c>
      <c r="J132" s="67">
        <v>0.80140672380549904</v>
      </c>
      <c r="K132" s="67">
        <v>0.80478465817435396</v>
      </c>
      <c r="L132" s="67">
        <v>0.5547264005710133</v>
      </c>
      <c r="M132" s="67">
        <v>0.63760641568264709</v>
      </c>
      <c r="N132" s="67">
        <v>0.69444328998722071</v>
      </c>
      <c r="O132" s="67">
        <v>0.792225151346721</v>
      </c>
      <c r="P132" s="68">
        <v>0.81786463191224468</v>
      </c>
      <c r="Q132" s="97"/>
    </row>
    <row r="133" spans="1:17" x14ac:dyDescent="0.3">
      <c r="A133" s="65" t="s">
        <v>65</v>
      </c>
      <c r="B133" s="66">
        <v>7.5230394626658412E-2</v>
      </c>
      <c r="C133" s="67">
        <v>0.21965588105179917</v>
      </c>
      <c r="D133" s="67">
        <v>0.44663508313815042</v>
      </c>
      <c r="E133" s="67">
        <v>0.61286078830445878</v>
      </c>
      <c r="F133" s="67">
        <v>0.9460212459255648</v>
      </c>
      <c r="G133" s="67">
        <v>0.3043753864726943</v>
      </c>
      <c r="H133" s="67">
        <v>0.79995222232570584</v>
      </c>
      <c r="I133" s="67">
        <v>0.93376146534638338</v>
      </c>
      <c r="J133" s="69">
        <v>1</v>
      </c>
      <c r="K133" s="67">
        <v>0.997725503092041</v>
      </c>
      <c r="L133" s="67">
        <v>5.5647605628372884E-2</v>
      </c>
      <c r="M133" s="67">
        <v>0.16769207341579029</v>
      </c>
      <c r="N133" s="67">
        <v>0.31912928783719957</v>
      </c>
      <c r="O133" s="67">
        <v>0.53513981283238687</v>
      </c>
      <c r="P133" s="68">
        <v>0.78071972331286377</v>
      </c>
      <c r="Q133" s="97"/>
    </row>
    <row r="134" spans="1:17" x14ac:dyDescent="0.3">
      <c r="A134" s="65" t="s">
        <v>66</v>
      </c>
      <c r="B134" s="66">
        <v>8.0168213635491256E-4</v>
      </c>
      <c r="C134" s="67">
        <v>2.8475856950656553E-3</v>
      </c>
      <c r="D134" s="67">
        <v>7.7611728683643763E-3</v>
      </c>
      <c r="E134" s="67">
        <v>8.159132031017792E-3</v>
      </c>
      <c r="F134" s="67">
        <v>6.0116541479860799E-2</v>
      </c>
      <c r="G134" s="67">
        <v>1.9813311325367127E-3</v>
      </c>
      <c r="H134" s="67">
        <v>7.3595297928962296E-3</v>
      </c>
      <c r="I134" s="67">
        <v>1.9113718951487606E-2</v>
      </c>
      <c r="J134" s="67">
        <v>3.3246180073833662E-2</v>
      </c>
      <c r="K134" s="67">
        <v>0.1939118919413432</v>
      </c>
      <c r="L134" s="69">
        <v>0</v>
      </c>
      <c r="M134" s="67">
        <v>4.5002538214110061E-3</v>
      </c>
      <c r="N134" s="67">
        <v>4.143967687646564E-3</v>
      </c>
      <c r="O134" s="67">
        <v>5.7469903187181417E-3</v>
      </c>
      <c r="P134" s="68">
        <v>1.6675176881938963E-2</v>
      </c>
      <c r="Q134" s="97"/>
    </row>
    <row r="135" spans="1:17" x14ac:dyDescent="0.3">
      <c r="A135" s="65" t="s">
        <v>67</v>
      </c>
      <c r="B135" s="71">
        <v>0</v>
      </c>
      <c r="C135" s="69">
        <v>0</v>
      </c>
      <c r="D135" s="67">
        <v>1.2122485814865286E-4</v>
      </c>
      <c r="E135" s="67">
        <v>1.2062381510390302E-2</v>
      </c>
      <c r="F135" s="67">
        <v>0.28895733316273198</v>
      </c>
      <c r="G135" s="67">
        <v>8.3134455171923263E-3</v>
      </c>
      <c r="H135" s="67">
        <v>1.9549141820855442E-2</v>
      </c>
      <c r="I135" s="67">
        <v>9.2880376173642934E-2</v>
      </c>
      <c r="J135" s="67">
        <v>0.33203496041043162</v>
      </c>
      <c r="K135" s="67">
        <v>0.70293097697110796</v>
      </c>
      <c r="L135" s="69">
        <v>0</v>
      </c>
      <c r="M135" s="69">
        <v>0</v>
      </c>
      <c r="N135" s="67">
        <v>1.4547893836371211E-4</v>
      </c>
      <c r="O135" s="67">
        <v>1.5047726759693735E-3</v>
      </c>
      <c r="P135" s="68">
        <v>7.2400355096508953E-2</v>
      </c>
      <c r="Q135" s="97"/>
    </row>
    <row r="136" spans="1:17" x14ac:dyDescent="0.3">
      <c r="A136" s="65" t="s">
        <v>68</v>
      </c>
      <c r="B136" s="71">
        <v>0</v>
      </c>
      <c r="C136" s="69">
        <v>0</v>
      </c>
      <c r="D136" s="67">
        <v>6.6726016648759375E-3</v>
      </c>
      <c r="E136" s="67">
        <v>7.6177007170806638E-2</v>
      </c>
      <c r="F136" s="67">
        <v>0.49104495751758187</v>
      </c>
      <c r="G136" s="67">
        <v>3.0922421847873749E-2</v>
      </c>
      <c r="H136" s="67">
        <v>0.12641562898513056</v>
      </c>
      <c r="I136" s="67">
        <v>0.29885915733452206</v>
      </c>
      <c r="J136" s="67">
        <v>0.56310342754140752</v>
      </c>
      <c r="K136" s="67">
        <v>0.95139432199021112</v>
      </c>
      <c r="L136" s="69">
        <v>0</v>
      </c>
      <c r="M136" s="69">
        <v>0</v>
      </c>
      <c r="N136" s="67">
        <v>1.7517825697715213E-3</v>
      </c>
      <c r="O136" s="67">
        <v>1.0052837397296822E-2</v>
      </c>
      <c r="P136" s="68">
        <v>0.18960789727025676</v>
      </c>
      <c r="Q136" s="97"/>
    </row>
    <row r="137" spans="1:17" x14ac:dyDescent="0.3">
      <c r="A137" s="65" t="s">
        <v>126</v>
      </c>
      <c r="B137" s="66">
        <v>0.62214926528004189</v>
      </c>
      <c r="C137" s="67">
        <v>0.59839134079224898</v>
      </c>
      <c r="D137" s="67">
        <v>0.78803465728208943</v>
      </c>
      <c r="E137" s="67">
        <v>0.68480441390859736</v>
      </c>
      <c r="F137" s="67">
        <v>0.65788330012217799</v>
      </c>
      <c r="G137" s="67">
        <v>0.57049223927904058</v>
      </c>
      <c r="H137" s="67">
        <v>0.65478850361082008</v>
      </c>
      <c r="I137" s="67">
        <v>0.62833480052031399</v>
      </c>
      <c r="J137" s="67">
        <v>0.7184922616285585</v>
      </c>
      <c r="K137" s="67">
        <v>0.75880856447408696</v>
      </c>
      <c r="L137" s="67">
        <v>0.642096205944934</v>
      </c>
      <c r="M137" s="67">
        <v>0.55502835445766496</v>
      </c>
      <c r="N137" s="67">
        <v>0.71821929256169692</v>
      </c>
      <c r="O137" s="67">
        <v>0.80550475437738234</v>
      </c>
      <c r="P137" s="68">
        <v>0.64746755395674105</v>
      </c>
      <c r="Q137" s="97"/>
    </row>
    <row r="138" spans="1:17" x14ac:dyDescent="0.3">
      <c r="A138" s="65" t="s">
        <v>127</v>
      </c>
      <c r="B138" s="66">
        <v>1.9624247410297605E-3</v>
      </c>
      <c r="C138" s="67">
        <v>1.6428526224034502E-2</v>
      </c>
      <c r="D138" s="67">
        <v>0.10866337876771641</v>
      </c>
      <c r="E138" s="67">
        <v>0.28810163418123386</v>
      </c>
      <c r="F138" s="67">
        <v>0.77712818647782167</v>
      </c>
      <c r="G138" s="67">
        <v>0.10255436503341203</v>
      </c>
      <c r="H138" s="67">
        <v>0.46534454482631582</v>
      </c>
      <c r="I138" s="67">
        <v>0.813976251556637</v>
      </c>
      <c r="J138" s="67">
        <v>0.90513874199378097</v>
      </c>
      <c r="K138" s="67">
        <v>0.9684127462290959</v>
      </c>
      <c r="L138" s="67">
        <v>2.4210821991251272E-3</v>
      </c>
      <c r="M138" s="67">
        <v>8.7678970304681907E-3</v>
      </c>
      <c r="N138" s="67">
        <v>4.6476205471130676E-2</v>
      </c>
      <c r="O138" s="67">
        <v>0.13653636764288662</v>
      </c>
      <c r="P138" s="68">
        <v>0.43777082223560104</v>
      </c>
      <c r="Q138" s="97"/>
    </row>
    <row r="139" spans="1:17" x14ac:dyDescent="0.3">
      <c r="A139" s="65" t="s">
        <v>128</v>
      </c>
      <c r="B139" s="71">
        <v>0</v>
      </c>
      <c r="C139" s="69">
        <v>0</v>
      </c>
      <c r="D139" s="67">
        <v>4.3568592645763585E-3</v>
      </c>
      <c r="E139" s="67">
        <v>2.390504127548224E-2</v>
      </c>
      <c r="F139" s="67">
        <v>0.22034143315396659</v>
      </c>
      <c r="G139" s="67">
        <v>3.0625072792175049E-3</v>
      </c>
      <c r="H139" s="67">
        <v>1.7927597756494103E-2</v>
      </c>
      <c r="I139" s="67">
        <v>7.7350279449447334E-2</v>
      </c>
      <c r="J139" s="67">
        <v>0.23397956749080792</v>
      </c>
      <c r="K139" s="67">
        <v>0.59625870464447495</v>
      </c>
      <c r="L139" s="69">
        <v>0</v>
      </c>
      <c r="M139" s="69">
        <v>0</v>
      </c>
      <c r="N139" s="67">
        <v>1.836821131836744E-3</v>
      </c>
      <c r="O139" s="67">
        <v>7.211144857378152E-3</v>
      </c>
      <c r="P139" s="68">
        <v>5.4831198927190038E-2</v>
      </c>
      <c r="Q139" s="97"/>
    </row>
    <row r="140" spans="1:17" x14ac:dyDescent="0.3">
      <c r="A140" s="65" t="s">
        <v>129</v>
      </c>
      <c r="B140" s="71">
        <v>0</v>
      </c>
      <c r="C140" s="69">
        <v>0</v>
      </c>
      <c r="D140" s="67">
        <v>2.8413367632174596E-3</v>
      </c>
      <c r="E140" s="67">
        <v>2.495219403870827E-2</v>
      </c>
      <c r="F140" s="67">
        <v>0.3177653452104634</v>
      </c>
      <c r="G140" s="67">
        <v>2.4419116661402347E-3</v>
      </c>
      <c r="H140" s="67">
        <v>5.4114200436335101E-2</v>
      </c>
      <c r="I140" s="67">
        <v>0.17596996234102968</v>
      </c>
      <c r="J140" s="67">
        <v>0.37319610469147074</v>
      </c>
      <c r="K140" s="67">
        <v>0.58556654736854508</v>
      </c>
      <c r="L140" s="69">
        <v>0</v>
      </c>
      <c r="M140" s="69">
        <v>0</v>
      </c>
      <c r="N140" s="69">
        <v>0</v>
      </c>
      <c r="O140" s="67">
        <v>3.7811675527214565E-3</v>
      </c>
      <c r="P140" s="68">
        <v>0.12576473854143783</v>
      </c>
      <c r="Q140" s="97"/>
    </row>
    <row r="141" spans="1:17" x14ac:dyDescent="0.3">
      <c r="A141" s="65" t="s">
        <v>130</v>
      </c>
      <c r="B141" s="66">
        <v>2.4002898779555342E-2</v>
      </c>
      <c r="C141" s="67">
        <v>9.4348341474531375E-2</v>
      </c>
      <c r="D141" s="67">
        <v>0.17676346966443374</v>
      </c>
      <c r="E141" s="67">
        <v>0.14586379239828012</v>
      </c>
      <c r="F141" s="67">
        <v>0.19680819469200342</v>
      </c>
      <c r="G141" s="67">
        <v>8.4102062458026622E-2</v>
      </c>
      <c r="H141" s="67">
        <v>8.2448705709174772E-2</v>
      </c>
      <c r="I141" s="67">
        <v>0.11875205399312085</v>
      </c>
      <c r="J141" s="67">
        <v>0.15630578601438516</v>
      </c>
      <c r="K141" s="67">
        <v>0.34009321804781528</v>
      </c>
      <c r="L141" s="67">
        <v>1.0819909301978757E-2</v>
      </c>
      <c r="M141" s="67">
        <v>6.8200962149251337E-2</v>
      </c>
      <c r="N141" s="67">
        <v>0.15196001223219371</v>
      </c>
      <c r="O141" s="67">
        <v>0.17093605416201793</v>
      </c>
      <c r="P141" s="68">
        <v>0.21858606680358952</v>
      </c>
      <c r="Q141" s="97"/>
    </row>
    <row r="142" spans="1:17" x14ac:dyDescent="0.3">
      <c r="A142" s="65" t="s">
        <v>131</v>
      </c>
      <c r="B142" s="71">
        <v>0</v>
      </c>
      <c r="C142" s="69">
        <v>0</v>
      </c>
      <c r="D142" s="67">
        <v>3.0278031415474425E-3</v>
      </c>
      <c r="E142" s="67">
        <v>8.2990740789208716E-3</v>
      </c>
      <c r="F142" s="67">
        <v>0.16790312889833475</v>
      </c>
      <c r="G142" s="67">
        <v>2.8986907316072741E-3</v>
      </c>
      <c r="H142" s="67">
        <v>9.9179428067542133E-4</v>
      </c>
      <c r="I142" s="67">
        <v>2.371551330833158E-2</v>
      </c>
      <c r="J142" s="67">
        <v>6.6960148235225295E-2</v>
      </c>
      <c r="K142" s="67">
        <v>0.58934656539299168</v>
      </c>
      <c r="L142" s="69">
        <v>0</v>
      </c>
      <c r="M142" s="69">
        <v>0</v>
      </c>
      <c r="N142" s="69">
        <v>0</v>
      </c>
      <c r="O142" s="67">
        <v>6.0661736966257157E-3</v>
      </c>
      <c r="P142" s="68">
        <v>3.7368223478480685E-2</v>
      </c>
      <c r="Q142" s="97"/>
    </row>
    <row r="143" spans="1:17" x14ac:dyDescent="0.3">
      <c r="A143" s="65" t="s">
        <v>132</v>
      </c>
      <c r="B143" s="66">
        <v>1.3360328563530697E-2</v>
      </c>
      <c r="C143" s="67">
        <v>5.6985883040588138E-2</v>
      </c>
      <c r="D143" s="67">
        <v>0.14218795392306652</v>
      </c>
      <c r="E143" s="67">
        <v>0.25272622372990294</v>
      </c>
      <c r="F143" s="67">
        <v>0.44215865397145854</v>
      </c>
      <c r="G143" s="67">
        <v>0.27457956534583561</v>
      </c>
      <c r="H143" s="67">
        <v>0.39537637620325455</v>
      </c>
      <c r="I143" s="67">
        <v>0.36928279287446925</v>
      </c>
      <c r="J143" s="67">
        <v>0.3823269113981913</v>
      </c>
      <c r="K143" s="67">
        <v>0.61779937535776863</v>
      </c>
      <c r="L143" s="67">
        <v>7.8373584487440758E-3</v>
      </c>
      <c r="M143" s="67">
        <v>4.8113242934524222E-2</v>
      </c>
      <c r="N143" s="67">
        <v>8.3759225364161305E-2</v>
      </c>
      <c r="O143" s="67">
        <v>0.16904305709582976</v>
      </c>
      <c r="P143" s="68">
        <v>0.26799737178658212</v>
      </c>
      <c r="Q143" s="97"/>
    </row>
    <row r="144" spans="1:17" x14ac:dyDescent="0.3">
      <c r="A144" s="65" t="s">
        <v>133</v>
      </c>
      <c r="B144" s="66">
        <v>0.63968174910679276</v>
      </c>
      <c r="C144" s="67">
        <v>0.65843502547362465</v>
      </c>
      <c r="D144" s="67">
        <v>0.81064588062150578</v>
      </c>
      <c r="E144" s="67">
        <v>0.53173641364516988</v>
      </c>
      <c r="F144" s="67">
        <v>5.3223316415220559E-2</v>
      </c>
      <c r="G144" s="67">
        <v>0.24026696451486285</v>
      </c>
      <c r="H144" s="67">
        <v>3.4579008808921397E-2</v>
      </c>
      <c r="I144" s="67">
        <v>2.147333431313735E-2</v>
      </c>
      <c r="J144" s="67">
        <v>2.649806532940541E-2</v>
      </c>
      <c r="K144" s="67">
        <v>0.10714675331087925</v>
      </c>
      <c r="L144" s="67">
        <v>0.66626053786887274</v>
      </c>
      <c r="M144" s="67">
        <v>0.5989564643833416</v>
      </c>
      <c r="N144" s="67">
        <v>0.74869233090987408</v>
      </c>
      <c r="O144" s="67">
        <v>0.83093424758933621</v>
      </c>
      <c r="P144" s="68">
        <v>0.55588278037595684</v>
      </c>
      <c r="Q144" s="97"/>
    </row>
    <row r="145" spans="1:17" x14ac:dyDescent="0.3">
      <c r="A145" s="65" t="s">
        <v>134</v>
      </c>
      <c r="B145" s="66">
        <v>5.867399852132583E-3</v>
      </c>
      <c r="C145" s="67">
        <v>1.1981327298061253E-2</v>
      </c>
      <c r="D145" s="67">
        <v>4.8130953393667889E-3</v>
      </c>
      <c r="E145" s="67">
        <v>1.6376173062181733E-2</v>
      </c>
      <c r="F145" s="67">
        <v>3.6329510661575852E-2</v>
      </c>
      <c r="G145" s="67">
        <v>6.612145971054399E-3</v>
      </c>
      <c r="H145" s="69">
        <v>0</v>
      </c>
      <c r="I145" s="67">
        <v>3.1328570314794156E-3</v>
      </c>
      <c r="J145" s="67">
        <v>1.1935374662956987E-2</v>
      </c>
      <c r="K145" s="67">
        <v>0.12423261798422597</v>
      </c>
      <c r="L145" s="67">
        <v>4.9504270653898379E-3</v>
      </c>
      <c r="M145" s="67">
        <v>8.3815967837835448E-3</v>
      </c>
      <c r="N145" s="67">
        <v>1.0591869174946908E-2</v>
      </c>
      <c r="O145" s="67">
        <v>8.5833324862028913E-3</v>
      </c>
      <c r="P145" s="68">
        <v>2.702929600510684E-2</v>
      </c>
      <c r="Q145" s="97"/>
    </row>
    <row r="146" spans="1:17" x14ac:dyDescent="0.3">
      <c r="A146" s="65" t="s">
        <v>135</v>
      </c>
      <c r="B146" s="66">
        <v>0.45408873170146141</v>
      </c>
      <c r="C146" s="67">
        <v>0.48454345505439483</v>
      </c>
      <c r="D146" s="67">
        <v>0.58399880644747082</v>
      </c>
      <c r="E146" s="67">
        <v>0.37990730081968827</v>
      </c>
      <c r="F146" s="67">
        <v>0.27502583599473851</v>
      </c>
      <c r="G146" s="67">
        <v>0.19327592989731629</v>
      </c>
      <c r="H146" s="67">
        <v>0.17223005532642294</v>
      </c>
      <c r="I146" s="67">
        <v>0.20203933725178383</v>
      </c>
      <c r="J146" s="67">
        <v>0.28450373346164748</v>
      </c>
      <c r="K146" s="67">
        <v>0.4577308624261659</v>
      </c>
      <c r="L146" s="67">
        <v>0.48474171637738478</v>
      </c>
      <c r="M146" s="67">
        <v>0.42499360608007547</v>
      </c>
      <c r="N146" s="67">
        <v>0.54621790205824194</v>
      </c>
      <c r="O146" s="67">
        <v>0.6036905792996401</v>
      </c>
      <c r="P146" s="68">
        <v>0.40989317330470881</v>
      </c>
      <c r="Q146" s="97"/>
    </row>
    <row r="147" spans="1:17" x14ac:dyDescent="0.3">
      <c r="A147" s="65" t="s">
        <v>136</v>
      </c>
      <c r="B147" s="66">
        <v>0.43654877383777757</v>
      </c>
      <c r="C147" s="67">
        <v>0.53718420345084406</v>
      </c>
      <c r="D147" s="67">
        <v>0.71846661399863165</v>
      </c>
      <c r="E147" s="67">
        <v>0.68091310833385688</v>
      </c>
      <c r="F147" s="67">
        <v>0.80684798583726958</v>
      </c>
      <c r="G147" s="67">
        <v>0.46555991040129652</v>
      </c>
      <c r="H147" s="67">
        <v>0.68924146448928447</v>
      </c>
      <c r="I147" s="67">
        <v>0.82409441229997216</v>
      </c>
      <c r="J147" s="67">
        <v>0.88101420397578356</v>
      </c>
      <c r="K147" s="67">
        <v>0.89039824975920734</v>
      </c>
      <c r="L147" s="67">
        <v>0.44597583516234812</v>
      </c>
      <c r="M147" s="67">
        <v>0.48256551657105495</v>
      </c>
      <c r="N147" s="67">
        <v>0.616261325878383</v>
      </c>
      <c r="O147" s="67">
        <v>0.76696499265407725</v>
      </c>
      <c r="P147" s="68">
        <v>0.73860894729483872</v>
      </c>
      <c r="Q147" s="97"/>
    </row>
    <row r="148" spans="1:17" x14ac:dyDescent="0.3">
      <c r="A148" s="65" t="s">
        <v>137</v>
      </c>
      <c r="B148" s="66">
        <v>0.69443426596310343</v>
      </c>
      <c r="C148" s="67">
        <v>0.49729699889743245</v>
      </c>
      <c r="D148" s="67">
        <v>0.58120844851267983</v>
      </c>
      <c r="E148" s="67">
        <v>0.33930202199010029</v>
      </c>
      <c r="F148" s="67">
        <v>3.1104941567522873E-2</v>
      </c>
      <c r="G148" s="67">
        <v>0.22410322891476492</v>
      </c>
      <c r="H148" s="67">
        <v>5.296203897948891E-2</v>
      </c>
      <c r="I148" s="67">
        <v>1.8486208910512846E-2</v>
      </c>
      <c r="J148" s="67">
        <v>1.5416463715016798E-2</v>
      </c>
      <c r="K148" s="67">
        <v>2.4238500481003396E-2</v>
      </c>
      <c r="L148" s="67">
        <v>0.72761782657300877</v>
      </c>
      <c r="M148" s="67">
        <v>0.5088980170809011</v>
      </c>
      <c r="N148" s="67">
        <v>0.53282159711263288</v>
      </c>
      <c r="O148" s="67">
        <v>0.60235288513332219</v>
      </c>
      <c r="P148" s="68">
        <v>0.32161624832210628</v>
      </c>
      <c r="Q148" s="97"/>
    </row>
    <row r="149" spans="1:17" x14ac:dyDescent="0.3">
      <c r="A149" s="65" t="s">
        <v>138</v>
      </c>
      <c r="B149" s="66">
        <v>4.8655413713434266E-4</v>
      </c>
      <c r="C149" s="67">
        <v>2.15622734447939E-3</v>
      </c>
      <c r="D149" s="67">
        <v>3.3284320192969782E-3</v>
      </c>
      <c r="E149" s="67">
        <v>2.8588048492317907E-2</v>
      </c>
      <c r="F149" s="67">
        <v>0.25522027856888274</v>
      </c>
      <c r="G149" s="67">
        <v>1.005706609531868E-2</v>
      </c>
      <c r="H149" s="67">
        <v>2.294344448410697E-2</v>
      </c>
      <c r="I149" s="67">
        <v>8.8990591682543363E-2</v>
      </c>
      <c r="J149" s="67">
        <v>0.19745336277426198</v>
      </c>
      <c r="K149" s="67">
        <v>0.69883534168711348</v>
      </c>
      <c r="L149" s="67">
        <v>8.5241195598121012E-5</v>
      </c>
      <c r="M149" s="67">
        <v>2.1112266986325475E-3</v>
      </c>
      <c r="N149" s="67">
        <v>2.3934288896350067E-3</v>
      </c>
      <c r="O149" s="67">
        <v>3.7104099803794868E-3</v>
      </c>
      <c r="P149" s="68">
        <v>8.8539612388983932E-2</v>
      </c>
      <c r="Q149" s="97"/>
    </row>
    <row r="150" spans="1:17" x14ac:dyDescent="0.3">
      <c r="A150" s="65" t="s">
        <v>139</v>
      </c>
      <c r="B150" s="66">
        <v>3.1817511940726117E-3</v>
      </c>
      <c r="C150" s="67">
        <v>1.2914732352689796E-2</v>
      </c>
      <c r="D150" s="67">
        <v>6.6983012492379942E-3</v>
      </c>
      <c r="E150" s="67">
        <v>3.3157964492341973E-3</v>
      </c>
      <c r="F150" s="67">
        <v>6.4733758544174456E-3</v>
      </c>
      <c r="G150" s="67">
        <v>7.3532273347797546E-4</v>
      </c>
      <c r="H150" s="69">
        <v>0</v>
      </c>
      <c r="I150" s="67">
        <v>3.3149177793320213E-3</v>
      </c>
      <c r="J150" s="67">
        <v>1.3858998992623989E-2</v>
      </c>
      <c r="K150" s="67">
        <v>8.4071094187083938E-3</v>
      </c>
      <c r="L150" s="67">
        <v>2.3214820213007838E-3</v>
      </c>
      <c r="M150" s="67">
        <v>5.5735645077266598E-3</v>
      </c>
      <c r="N150" s="67">
        <v>1.8753354421310278E-2</v>
      </c>
      <c r="O150" s="67">
        <v>3.5967526407703222E-3</v>
      </c>
      <c r="P150" s="68">
        <v>6.0575385291494668E-3</v>
      </c>
      <c r="Q150" s="97"/>
    </row>
    <row r="151" spans="1:17" x14ac:dyDescent="0.3">
      <c r="A151" s="65" t="s">
        <v>140</v>
      </c>
      <c r="B151" s="66">
        <v>0.60677612639889189</v>
      </c>
      <c r="C151" s="67">
        <v>0.50130965178584919</v>
      </c>
      <c r="D151" s="67">
        <v>0.59041218221905856</v>
      </c>
      <c r="E151" s="67">
        <v>0.33327347863465046</v>
      </c>
      <c r="F151" s="67">
        <v>2.0138778636052831E-2</v>
      </c>
      <c r="G151" s="67">
        <v>0.19774370333133615</v>
      </c>
      <c r="H151" s="67">
        <v>2.9156950399600513E-2</v>
      </c>
      <c r="I151" s="67">
        <v>9.392684356559414E-3</v>
      </c>
      <c r="J151" s="67">
        <v>1.7038091654305389E-2</v>
      </c>
      <c r="K151" s="67">
        <v>1.3648916930327942E-2</v>
      </c>
      <c r="L151" s="67">
        <v>0.64797245256336911</v>
      </c>
      <c r="M151" s="67">
        <v>0.46591673537107808</v>
      </c>
      <c r="N151" s="67">
        <v>0.55871442605952559</v>
      </c>
      <c r="O151" s="67">
        <v>0.60283066385522444</v>
      </c>
      <c r="P151" s="68">
        <v>0.32423228363682316</v>
      </c>
      <c r="Q151" s="97"/>
    </row>
    <row r="152" spans="1:17" x14ac:dyDescent="0.3">
      <c r="A152" s="65" t="s">
        <v>141</v>
      </c>
      <c r="B152" s="66">
        <v>5.6595103649228463E-2</v>
      </c>
      <c r="C152" s="67">
        <v>6.796206050788732E-2</v>
      </c>
      <c r="D152" s="67">
        <v>3.7745787504364262E-2</v>
      </c>
      <c r="E152" s="67">
        <v>1.4318206157817547E-2</v>
      </c>
      <c r="F152" s="67">
        <v>4.1698599303510685E-3</v>
      </c>
      <c r="G152" s="67">
        <v>1.2060855588830546E-2</v>
      </c>
      <c r="H152" s="69">
        <v>0</v>
      </c>
      <c r="I152" s="67">
        <v>3.3149177793320213E-3</v>
      </c>
      <c r="J152" s="67">
        <v>1.0585008307725824E-2</v>
      </c>
      <c r="K152" s="69">
        <v>0</v>
      </c>
      <c r="L152" s="67">
        <v>5.9906904524688651E-2</v>
      </c>
      <c r="M152" s="67">
        <v>5.5265592372633773E-2</v>
      </c>
      <c r="N152" s="67">
        <v>7.0561690291828946E-2</v>
      </c>
      <c r="O152" s="67">
        <v>3.2827596507630986E-2</v>
      </c>
      <c r="P152" s="68">
        <v>1.0426320325807046E-2</v>
      </c>
      <c r="Q152" s="97"/>
    </row>
    <row r="153" spans="1:17" x14ac:dyDescent="0.3">
      <c r="A153" s="65" t="s">
        <v>142</v>
      </c>
      <c r="B153" s="66">
        <v>1.6036676346013962E-3</v>
      </c>
      <c r="C153" s="67">
        <v>1.0966618264829147E-2</v>
      </c>
      <c r="D153" s="67">
        <v>1.4336315480174288E-2</v>
      </c>
      <c r="E153" s="67">
        <v>2.7416313955725052E-2</v>
      </c>
      <c r="F153" s="67">
        <v>9.2479418519926578E-3</v>
      </c>
      <c r="G153" s="67">
        <v>3.4001845660298672E-3</v>
      </c>
      <c r="H153" s="69">
        <v>0</v>
      </c>
      <c r="I153" s="67">
        <v>8.6787544088180023E-3</v>
      </c>
      <c r="J153" s="67">
        <v>1.1387243965142254E-2</v>
      </c>
      <c r="K153" s="67">
        <v>1.489895777243591E-2</v>
      </c>
      <c r="L153" s="67">
        <v>1.9539155177739093E-3</v>
      </c>
      <c r="M153" s="67">
        <v>4.1055178279707106E-3</v>
      </c>
      <c r="N153" s="67">
        <v>1.5136277459690305E-2</v>
      </c>
      <c r="O153" s="67">
        <v>1.8135112273288356E-2</v>
      </c>
      <c r="P153" s="68">
        <v>3.5642455225716775E-2</v>
      </c>
      <c r="Q153" s="97"/>
    </row>
    <row r="154" spans="1:17" x14ac:dyDescent="0.3">
      <c r="A154" s="65" t="s">
        <v>143</v>
      </c>
      <c r="B154" s="66">
        <v>1.0905876670141469E-3</v>
      </c>
      <c r="C154" s="67">
        <v>1.035393067639357E-2</v>
      </c>
      <c r="D154" s="67">
        <v>1.9272368378150287E-2</v>
      </c>
      <c r="E154" s="67">
        <v>2.8485661646154573E-2</v>
      </c>
      <c r="F154" s="67">
        <v>1.1971165408655953E-2</v>
      </c>
      <c r="G154" s="67">
        <v>4.7281947906486495E-4</v>
      </c>
      <c r="H154" s="67">
        <v>2.1543125077772549E-3</v>
      </c>
      <c r="I154" s="67">
        <v>6.2598273250799898E-3</v>
      </c>
      <c r="J154" s="67">
        <v>1.3548271486610189E-2</v>
      </c>
      <c r="K154" s="67">
        <v>2.6249192826689135E-2</v>
      </c>
      <c r="L154" s="67">
        <v>9.190464891752349E-4</v>
      </c>
      <c r="M154" s="67">
        <v>6.7948639829542318E-3</v>
      </c>
      <c r="N154" s="67">
        <v>1.657451915960248E-2</v>
      </c>
      <c r="O154" s="67">
        <v>2.5009795707806825E-2</v>
      </c>
      <c r="P154" s="68">
        <v>3.2518084951173053E-2</v>
      </c>
      <c r="Q154" s="97"/>
    </row>
    <row r="155" spans="1:17" x14ac:dyDescent="0.3">
      <c r="A155" s="65" t="s">
        <v>144</v>
      </c>
      <c r="B155" s="66">
        <v>8.5568046971301881E-2</v>
      </c>
      <c r="C155" s="67">
        <v>8.3358662483381724E-2</v>
      </c>
      <c r="D155" s="67">
        <v>0.10512411239811829</v>
      </c>
      <c r="E155" s="67">
        <v>5.6717143267372379E-2</v>
      </c>
      <c r="F155" s="67">
        <v>1.1958396020220665E-2</v>
      </c>
      <c r="G155" s="67">
        <v>1.9580257569423998E-2</v>
      </c>
      <c r="H155" s="67">
        <v>3.0527441549092452E-3</v>
      </c>
      <c r="I155" s="67">
        <v>3.3149177793320213E-3</v>
      </c>
      <c r="J155" s="67">
        <v>9.6530603251471208E-3</v>
      </c>
      <c r="K155" s="67">
        <v>2.2902712622335619E-2</v>
      </c>
      <c r="L155" s="67">
        <v>8.6445653854710466E-2</v>
      </c>
      <c r="M155" s="67">
        <v>7.7446883396382213E-2</v>
      </c>
      <c r="N155" s="67">
        <v>9.8964644468221036E-2</v>
      </c>
      <c r="O155" s="67">
        <v>0.10674180603129554</v>
      </c>
      <c r="P155" s="68">
        <v>6.4066809764695767E-2</v>
      </c>
      <c r="Q155" s="97"/>
    </row>
    <row r="156" spans="1:17" x14ac:dyDescent="0.3">
      <c r="A156" s="65" t="s">
        <v>145</v>
      </c>
      <c r="B156" s="66">
        <v>1.7555930200639173E-2</v>
      </c>
      <c r="C156" s="67">
        <v>2.2909500426130425E-2</v>
      </c>
      <c r="D156" s="67">
        <v>6.3484323400604795E-2</v>
      </c>
      <c r="E156" s="67">
        <v>8.8156337034910562E-2</v>
      </c>
      <c r="F156" s="67">
        <v>5.0519086334333732E-2</v>
      </c>
      <c r="G156" s="67">
        <v>3.0425177936031875E-2</v>
      </c>
      <c r="H156" s="67">
        <v>5.6408176061099505E-2</v>
      </c>
      <c r="I156" s="67">
        <v>2.8614904157777357E-2</v>
      </c>
      <c r="J156" s="67">
        <v>3.9923507751327789E-2</v>
      </c>
      <c r="K156" s="67">
        <v>3.1434576739181305E-2</v>
      </c>
      <c r="L156" s="67">
        <v>1.493308973658042E-2</v>
      </c>
      <c r="M156" s="67">
        <v>2.3756213779119795E-2</v>
      </c>
      <c r="N156" s="67">
        <v>2.4049530960256093E-2</v>
      </c>
      <c r="O156" s="67">
        <v>8.2343164051753279E-2</v>
      </c>
      <c r="P156" s="68">
        <v>0.12541183983874449</v>
      </c>
      <c r="Q156" s="97"/>
    </row>
    <row r="157" spans="1:17" x14ac:dyDescent="0.3">
      <c r="A157" s="65" t="s">
        <v>146</v>
      </c>
      <c r="B157" s="66">
        <v>0.86444794424243065</v>
      </c>
      <c r="C157" s="67">
        <v>0.90720936097838445</v>
      </c>
      <c r="D157" s="67">
        <v>0.96242075174910102</v>
      </c>
      <c r="E157" s="67">
        <v>0.98647483735633179</v>
      </c>
      <c r="F157" s="67">
        <v>0.99788479373568295</v>
      </c>
      <c r="G157" s="67">
        <v>0.96627948377108097</v>
      </c>
      <c r="H157" s="67">
        <v>0.99124451537193958</v>
      </c>
      <c r="I157" s="69">
        <v>1</v>
      </c>
      <c r="J157" s="67">
        <v>0.99996960633617038</v>
      </c>
      <c r="K157" s="69">
        <v>1</v>
      </c>
      <c r="L157" s="67">
        <v>0.86356951244721103</v>
      </c>
      <c r="M157" s="67">
        <v>0.89857446454065137</v>
      </c>
      <c r="N157" s="67">
        <v>0.92664496263124974</v>
      </c>
      <c r="O157" s="67">
        <v>0.96914536151162733</v>
      </c>
      <c r="P157" s="68">
        <v>0.99108492321800845</v>
      </c>
      <c r="Q157" s="97"/>
    </row>
    <row r="158" spans="1:17" x14ac:dyDescent="0.3">
      <c r="A158" s="65" t="s">
        <v>147</v>
      </c>
      <c r="B158" s="66">
        <v>3.8244041928903729E-3</v>
      </c>
      <c r="C158" s="67">
        <v>5.5718572368976857E-2</v>
      </c>
      <c r="D158" s="67">
        <v>0.15033851485462546</v>
      </c>
      <c r="E158" s="67">
        <v>0.23590574850996096</v>
      </c>
      <c r="F158" s="67">
        <v>0.58019842760372276</v>
      </c>
      <c r="G158" s="67">
        <v>0.10147429962820223</v>
      </c>
      <c r="H158" s="67">
        <v>0.2365767321335592</v>
      </c>
      <c r="I158" s="67">
        <v>0.47201515193787241</v>
      </c>
      <c r="J158" s="67">
        <v>0.66126324559903027</v>
      </c>
      <c r="K158" s="67">
        <v>0.9101151101028212</v>
      </c>
      <c r="L158" s="67">
        <v>3.6438736343667602E-3</v>
      </c>
      <c r="M158" s="67">
        <v>2.7940319453712999E-2</v>
      </c>
      <c r="N158" s="67">
        <v>0.11427685594630464</v>
      </c>
      <c r="O158" s="67">
        <v>0.16710245893751427</v>
      </c>
      <c r="P158" s="68">
        <v>0.36260056825365333</v>
      </c>
      <c r="Q158" s="97"/>
    </row>
    <row r="159" spans="1:17" x14ac:dyDescent="0.3">
      <c r="A159" s="65" t="s">
        <v>148</v>
      </c>
      <c r="B159" s="66">
        <v>0.95485220315736241</v>
      </c>
      <c r="C159" s="67">
        <v>0.82912439106284708</v>
      </c>
      <c r="D159" s="67">
        <v>0.45841200216795019</v>
      </c>
      <c r="E159" s="67">
        <v>0.18341266352431318</v>
      </c>
      <c r="F159" s="67">
        <v>6.1798228681373808E-2</v>
      </c>
      <c r="G159" s="67">
        <v>0.43209226308098336</v>
      </c>
      <c r="H159" s="67">
        <v>0.11558322792704334</v>
      </c>
      <c r="I159" s="67">
        <v>6.4124417343496096E-2</v>
      </c>
      <c r="J159" s="67">
        <v>4.3023736086881002E-2</v>
      </c>
      <c r="K159" s="67">
        <v>4.169557015860223E-2</v>
      </c>
      <c r="L159" s="67">
        <v>0.9671586038132679</v>
      </c>
      <c r="M159" s="67">
        <v>0.90336120921729424</v>
      </c>
      <c r="N159" s="67">
        <v>0.66892073279176345</v>
      </c>
      <c r="O159" s="67">
        <v>0.33942896800151895</v>
      </c>
      <c r="P159" s="68">
        <v>9.0936121509216358E-2</v>
      </c>
      <c r="Q159" s="97"/>
    </row>
    <row r="160" spans="1:17" x14ac:dyDescent="0.3">
      <c r="A160" s="65" t="s">
        <v>149</v>
      </c>
      <c r="B160" s="66">
        <v>2.2423809292053516E-2</v>
      </c>
      <c r="C160" s="67">
        <v>2.8629092846489183E-2</v>
      </c>
      <c r="D160" s="67">
        <v>2.4988649876111085E-2</v>
      </c>
      <c r="E160" s="67">
        <v>6.3413162283713536E-3</v>
      </c>
      <c r="F160" s="67">
        <v>1.2041626157229324E-3</v>
      </c>
      <c r="G160" s="67">
        <v>4.552608541300171E-3</v>
      </c>
      <c r="H160" s="69">
        <v>0</v>
      </c>
      <c r="I160" s="67">
        <v>5.1309942535513534E-3</v>
      </c>
      <c r="J160" s="69">
        <v>0</v>
      </c>
      <c r="K160" s="69">
        <v>0</v>
      </c>
      <c r="L160" s="67">
        <v>1.2841393755765599E-2</v>
      </c>
      <c r="M160" s="67">
        <v>3.8502007644325396E-2</v>
      </c>
      <c r="N160" s="67">
        <v>2.6015776234611685E-2</v>
      </c>
      <c r="O160" s="67">
        <v>2.2355629522813659E-2</v>
      </c>
      <c r="P160" s="68">
        <v>5.4875181416232464E-3</v>
      </c>
      <c r="Q160" s="97"/>
    </row>
    <row r="161" spans="1:17" x14ac:dyDescent="0.3">
      <c r="A161" s="65" t="s">
        <v>150</v>
      </c>
      <c r="B161" s="66">
        <v>1.3268249061909864E-4</v>
      </c>
      <c r="C161" s="67">
        <v>1.0690849971207318E-3</v>
      </c>
      <c r="D161" s="69">
        <v>0</v>
      </c>
      <c r="E161" s="69">
        <v>0</v>
      </c>
      <c r="F161" s="67">
        <v>6.855675785854855E-4</v>
      </c>
      <c r="G161" s="67">
        <v>4.7281947906486495E-4</v>
      </c>
      <c r="H161" s="67">
        <v>2.8465347594653374E-3</v>
      </c>
      <c r="I161" s="69">
        <v>0</v>
      </c>
      <c r="J161" s="69">
        <v>0</v>
      </c>
      <c r="K161" s="69">
        <v>0</v>
      </c>
      <c r="L161" s="69">
        <v>0</v>
      </c>
      <c r="M161" s="69">
        <v>0</v>
      </c>
      <c r="N161" s="67">
        <v>1.5545183149415658E-3</v>
      </c>
      <c r="O161" s="69">
        <v>0</v>
      </c>
      <c r="P161" s="70">
        <v>0</v>
      </c>
      <c r="Q161" s="97"/>
    </row>
    <row r="162" spans="1:17" x14ac:dyDescent="0.3">
      <c r="A162" s="65" t="s">
        <v>151</v>
      </c>
      <c r="B162" s="66">
        <v>2.1144682209429328E-3</v>
      </c>
      <c r="C162" s="67">
        <v>9.4290069974536251E-3</v>
      </c>
      <c r="D162" s="67">
        <v>9.0713104693275464E-3</v>
      </c>
      <c r="E162" s="67">
        <v>1.0948509108847041E-3</v>
      </c>
      <c r="F162" s="69">
        <v>0</v>
      </c>
      <c r="G162" s="67">
        <v>1.2976329303317803E-2</v>
      </c>
      <c r="H162" s="69">
        <v>0</v>
      </c>
      <c r="I162" s="69">
        <v>0</v>
      </c>
      <c r="J162" s="69">
        <v>0</v>
      </c>
      <c r="K162" s="69">
        <v>0</v>
      </c>
      <c r="L162" s="69">
        <v>0</v>
      </c>
      <c r="M162" s="67">
        <v>3.1607840414722239E-3</v>
      </c>
      <c r="N162" s="67">
        <v>9.6250233898724242E-3</v>
      </c>
      <c r="O162" s="67">
        <v>1.0960854953020271E-2</v>
      </c>
      <c r="P162" s="68">
        <v>4.4111546879563421E-4</v>
      </c>
      <c r="Q162" s="97"/>
    </row>
    <row r="163" spans="1:17" x14ac:dyDescent="0.3">
      <c r="A163" s="65" t="s">
        <v>152</v>
      </c>
      <c r="B163" s="66">
        <v>1.0017684723158374E-3</v>
      </c>
      <c r="C163" s="67">
        <v>3.9381460156410423E-4</v>
      </c>
      <c r="D163" s="67">
        <v>7.3577852271894664E-3</v>
      </c>
      <c r="E163" s="67">
        <v>1.6645172021966842E-3</v>
      </c>
      <c r="F163" s="67">
        <v>5.4637842831162676E-3</v>
      </c>
      <c r="G163" s="67">
        <v>5.1686394227166456E-3</v>
      </c>
      <c r="H163" s="69">
        <v>0</v>
      </c>
      <c r="I163" s="67">
        <v>7.1586981436692716E-3</v>
      </c>
      <c r="J163" s="67">
        <v>9.8336988278312013E-3</v>
      </c>
      <c r="K163" s="67">
        <v>7.5490431929896547E-3</v>
      </c>
      <c r="L163" s="69">
        <v>0</v>
      </c>
      <c r="M163" s="67">
        <v>1.7711156579415972E-3</v>
      </c>
      <c r="N163" s="67">
        <v>1.5668071393274269E-3</v>
      </c>
      <c r="O163" s="67">
        <v>8.0540825836802991E-3</v>
      </c>
      <c r="P163" s="70">
        <v>0</v>
      </c>
      <c r="Q163" s="97"/>
    </row>
    <row r="164" spans="1:17" x14ac:dyDescent="0.3">
      <c r="A164" s="65" t="s">
        <v>153</v>
      </c>
      <c r="B164" s="71">
        <v>0</v>
      </c>
      <c r="C164" s="69">
        <v>0</v>
      </c>
      <c r="D164" s="67">
        <v>1.6253350669678821E-3</v>
      </c>
      <c r="E164" s="69">
        <v>0</v>
      </c>
      <c r="F164" s="69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7">
        <v>2.162948192934412E-3</v>
      </c>
      <c r="P164" s="70">
        <v>0</v>
      </c>
      <c r="Q164" s="97"/>
    </row>
    <row r="165" spans="1:17" x14ac:dyDescent="0.3">
      <c r="A165" s="65" t="s">
        <v>154</v>
      </c>
      <c r="B165" s="71">
        <v>0</v>
      </c>
      <c r="C165" s="69">
        <v>0</v>
      </c>
      <c r="D165" s="67">
        <v>1.0193754897251919E-3</v>
      </c>
      <c r="E165" s="67">
        <v>1.04890590041313E-2</v>
      </c>
      <c r="F165" s="67">
        <v>0.33705812598289764</v>
      </c>
      <c r="G165" s="67">
        <v>6.0466746158533346E-3</v>
      </c>
      <c r="H165" s="67">
        <v>2.3678313747644151E-2</v>
      </c>
      <c r="I165" s="67">
        <v>0.16006923141057219</v>
      </c>
      <c r="J165" s="67">
        <v>0.41810882137731897</v>
      </c>
      <c r="K165" s="67">
        <v>0.74230365630608941</v>
      </c>
      <c r="L165" s="69">
        <v>0</v>
      </c>
      <c r="M165" s="69">
        <v>0</v>
      </c>
      <c r="N165" s="69">
        <v>0</v>
      </c>
      <c r="O165" s="67">
        <v>1.3565549764061697E-3</v>
      </c>
      <c r="P165" s="68">
        <v>7.9823657744247462E-2</v>
      </c>
      <c r="Q165" s="97"/>
    </row>
    <row r="166" spans="1:17" x14ac:dyDescent="0.3">
      <c r="A166" s="65" t="s">
        <v>155</v>
      </c>
      <c r="B166" s="71">
        <v>0</v>
      </c>
      <c r="C166" s="67">
        <v>0.11481424439737778</v>
      </c>
      <c r="D166" s="67">
        <v>0.48646991806588996</v>
      </c>
      <c r="E166" s="67">
        <v>0.79333958870152521</v>
      </c>
      <c r="F166" s="67">
        <v>0.58270755686584708</v>
      </c>
      <c r="G166" s="67">
        <v>0.5386906655567647</v>
      </c>
      <c r="H166" s="67">
        <v>0.85789192356584743</v>
      </c>
      <c r="I166" s="67">
        <v>0.73734809483723507</v>
      </c>
      <c r="J166" s="67">
        <v>0.51525075908024431</v>
      </c>
      <c r="K166" s="67">
        <v>0.19950058588941647</v>
      </c>
      <c r="L166" s="69">
        <v>0</v>
      </c>
      <c r="M166" s="67">
        <v>3.5558949689307416E-2</v>
      </c>
      <c r="N166" s="67">
        <v>0.27698242338843765</v>
      </c>
      <c r="O166" s="67">
        <v>0.60761409750346174</v>
      </c>
      <c r="P166" s="68">
        <v>0.81829891219324147</v>
      </c>
      <c r="Q166" s="97"/>
    </row>
    <row r="167" spans="1:17" x14ac:dyDescent="0.3">
      <c r="A167" s="65" t="s">
        <v>156</v>
      </c>
      <c r="B167" s="66">
        <v>1.9141076925030844E-2</v>
      </c>
      <c r="C167" s="67">
        <v>1.6540365097147236E-2</v>
      </c>
      <c r="D167" s="67">
        <v>1.1055623636838678E-2</v>
      </c>
      <c r="E167" s="67">
        <v>3.6368156663063038E-3</v>
      </c>
      <c r="F167" s="67">
        <v>1.0391450633817943E-2</v>
      </c>
      <c r="G167" s="69">
        <v>0</v>
      </c>
      <c r="H167" s="69">
        <v>0</v>
      </c>
      <c r="I167" s="67">
        <v>2.322365446572832E-2</v>
      </c>
      <c r="J167" s="67">
        <v>1.3782984627724891E-2</v>
      </c>
      <c r="K167" s="67">
        <v>8.9511444529024806E-3</v>
      </c>
      <c r="L167" s="67">
        <v>1.9565085127276619E-2</v>
      </c>
      <c r="M167" s="67">
        <v>1.7645933749659799E-2</v>
      </c>
      <c r="N167" s="67">
        <v>1.5334718741046487E-2</v>
      </c>
      <c r="O167" s="67">
        <v>8.0353313715377152E-3</v>
      </c>
      <c r="P167" s="68">
        <v>5.0126749428746394E-3</v>
      </c>
      <c r="Q167" s="97"/>
    </row>
    <row r="168" spans="1:17" x14ac:dyDescent="0.3">
      <c r="A168" s="65" t="s">
        <v>157</v>
      </c>
      <c r="B168" s="66">
        <v>3.3399144167599125E-4</v>
      </c>
      <c r="C168" s="69">
        <v>0</v>
      </c>
      <c r="D168" s="69">
        <v>0</v>
      </c>
      <c r="E168" s="67">
        <v>2.1188762271268009E-5</v>
      </c>
      <c r="F168" s="67">
        <v>6.9112335863968314E-4</v>
      </c>
      <c r="G168" s="69">
        <v>0</v>
      </c>
      <c r="H168" s="69">
        <v>0</v>
      </c>
      <c r="I168" s="67">
        <v>2.9449095457479784E-3</v>
      </c>
      <c r="J168" s="69">
        <v>0</v>
      </c>
      <c r="K168" s="69">
        <v>0</v>
      </c>
      <c r="L168" s="67">
        <v>4.3491730369009081E-4</v>
      </c>
      <c r="M168" s="69">
        <v>0</v>
      </c>
      <c r="N168" s="69">
        <v>0</v>
      </c>
      <c r="O168" s="67">
        <v>3.1532894626326405E-5</v>
      </c>
      <c r="P168" s="70">
        <v>0</v>
      </c>
      <c r="Q168" s="97"/>
    </row>
    <row r="169" spans="1:17" x14ac:dyDescent="0.3">
      <c r="A169" s="65" t="s">
        <v>158</v>
      </c>
      <c r="B169" s="66">
        <v>8.7503904211289323E-4</v>
      </c>
      <c r="C169" s="67">
        <v>2.0759685312396451E-4</v>
      </c>
      <c r="D169" s="67">
        <v>1.9161453087742015E-3</v>
      </c>
      <c r="E169" s="69">
        <v>0</v>
      </c>
      <c r="F169" s="67">
        <v>1.2041626157229324E-3</v>
      </c>
      <c r="G169" s="67">
        <v>3.6749505250801514E-5</v>
      </c>
      <c r="H169" s="69">
        <v>0</v>
      </c>
      <c r="I169" s="69">
        <v>0</v>
      </c>
      <c r="J169" s="67">
        <v>5.6217048811346339E-3</v>
      </c>
      <c r="K169" s="69">
        <v>0</v>
      </c>
      <c r="L169" s="67">
        <v>1.126030279222415E-3</v>
      </c>
      <c r="M169" s="67">
        <v>2.5272100277228313E-4</v>
      </c>
      <c r="N169" s="67">
        <v>7.3271120640037264E-4</v>
      </c>
      <c r="O169" s="67">
        <v>1.737441997671415E-3</v>
      </c>
      <c r="P169" s="70">
        <v>0</v>
      </c>
      <c r="Q169" s="97"/>
    </row>
    <row r="170" spans="1:17" x14ac:dyDescent="0.3">
      <c r="A170" s="65" t="s">
        <v>159</v>
      </c>
      <c r="B170" s="66">
        <v>0.15791411506986386</v>
      </c>
      <c r="C170" s="67">
        <v>4.3011481006461884E-2</v>
      </c>
      <c r="D170" s="67">
        <v>1.4052924832871018E-2</v>
      </c>
      <c r="E170" s="67">
        <v>4.8826171406552614E-3</v>
      </c>
      <c r="F170" s="69">
        <v>0</v>
      </c>
      <c r="G170" s="67">
        <v>4.1833778809960927E-2</v>
      </c>
      <c r="H170" s="69">
        <v>0</v>
      </c>
      <c r="I170" s="69">
        <v>0</v>
      </c>
      <c r="J170" s="69">
        <v>0</v>
      </c>
      <c r="K170" s="69">
        <v>0</v>
      </c>
      <c r="L170" s="67">
        <v>0.1689369475374537</v>
      </c>
      <c r="M170" s="67">
        <v>6.728305618667052E-2</v>
      </c>
      <c r="N170" s="67">
        <v>2.1847879097098247E-2</v>
      </c>
      <c r="O170" s="67">
        <v>5.9122099333446081E-3</v>
      </c>
      <c r="P170" s="68">
        <v>3.8359429851846554E-3</v>
      </c>
      <c r="Q170" s="97"/>
    </row>
    <row r="171" spans="1:17" x14ac:dyDescent="0.3">
      <c r="A171" s="65" t="s">
        <v>160</v>
      </c>
      <c r="B171" s="66">
        <v>0.53733496926622892</v>
      </c>
      <c r="C171" s="67">
        <v>0.47001875138770699</v>
      </c>
      <c r="D171" s="67">
        <v>0.28647888960382961</v>
      </c>
      <c r="E171" s="67">
        <v>0.15533747508757864</v>
      </c>
      <c r="F171" s="67">
        <v>2.8489305588851172E-2</v>
      </c>
      <c r="G171" s="67">
        <v>0.20056300277683017</v>
      </c>
      <c r="H171" s="67">
        <v>6.4359365983998107E-2</v>
      </c>
      <c r="I171" s="67">
        <v>3.0475758760456838E-2</v>
      </c>
      <c r="J171" s="67">
        <v>1.6250471820498415E-2</v>
      </c>
      <c r="K171" s="67">
        <v>4.6641704445288248E-3</v>
      </c>
      <c r="L171" s="67">
        <v>0.54692405455402682</v>
      </c>
      <c r="M171" s="67">
        <v>0.5447917369623172</v>
      </c>
      <c r="N171" s="67">
        <v>0.35922023992429131</v>
      </c>
      <c r="O171" s="67">
        <v>0.2392928137620583</v>
      </c>
      <c r="P171" s="68">
        <v>0.10908717296898944</v>
      </c>
      <c r="Q171" s="97"/>
    </row>
    <row r="172" spans="1:17" x14ac:dyDescent="0.3">
      <c r="A172" s="65" t="s">
        <v>161</v>
      </c>
      <c r="B172" s="66">
        <v>7.7138503421096787E-3</v>
      </c>
      <c r="C172" s="67">
        <v>1.7820239821649392E-2</v>
      </c>
      <c r="D172" s="67">
        <v>3.7729809225240545E-3</v>
      </c>
      <c r="E172" s="67">
        <v>2.9550394559209299E-3</v>
      </c>
      <c r="F172" s="69">
        <v>0</v>
      </c>
      <c r="G172" s="67">
        <v>1.6551351704656728E-2</v>
      </c>
      <c r="H172" s="69">
        <v>0</v>
      </c>
      <c r="I172" s="69">
        <v>0</v>
      </c>
      <c r="J172" s="69">
        <v>0</v>
      </c>
      <c r="K172" s="69">
        <v>0</v>
      </c>
      <c r="L172" s="67">
        <v>5.4654881314139979E-3</v>
      </c>
      <c r="M172" s="67">
        <v>1.4210891223061581E-2</v>
      </c>
      <c r="N172" s="67">
        <v>1.258467135096783E-2</v>
      </c>
      <c r="O172" s="67">
        <v>3.167717960999847E-3</v>
      </c>
      <c r="P172" s="68">
        <v>2.5972790848254778E-4</v>
      </c>
      <c r="Q172" s="97"/>
    </row>
    <row r="173" spans="1:17" x14ac:dyDescent="0.3">
      <c r="A173" s="65" t="s">
        <v>162</v>
      </c>
      <c r="B173" s="66">
        <v>1.3216543361044861E-2</v>
      </c>
      <c r="C173" s="67">
        <v>2.2560002954569492E-2</v>
      </c>
      <c r="D173" s="67">
        <v>3.4392082658411295E-3</v>
      </c>
      <c r="E173" s="67">
        <v>2.2608133891446401E-3</v>
      </c>
      <c r="F173" s="69">
        <v>0</v>
      </c>
      <c r="G173" s="67">
        <v>5.7994989997624613E-3</v>
      </c>
      <c r="H173" s="69">
        <v>0</v>
      </c>
      <c r="I173" s="69">
        <v>0</v>
      </c>
      <c r="J173" s="69">
        <v>0</v>
      </c>
      <c r="K173" s="69">
        <v>0</v>
      </c>
      <c r="L173" s="67">
        <v>1.1272756070211177E-2</v>
      </c>
      <c r="M173" s="67">
        <v>1.2494702485364656E-2</v>
      </c>
      <c r="N173" s="67">
        <v>2.4775058069091388E-2</v>
      </c>
      <c r="O173" s="67">
        <v>4.3501943927373833E-3</v>
      </c>
      <c r="P173" s="68">
        <v>8.8223093759126842E-4</v>
      </c>
      <c r="Q173" s="97"/>
    </row>
    <row r="174" spans="1:17" x14ac:dyDescent="0.3">
      <c r="A174" s="65" t="s">
        <v>163</v>
      </c>
      <c r="B174" s="66">
        <v>3.329739208874339E-2</v>
      </c>
      <c r="C174" s="67">
        <v>2.2292588039188814E-2</v>
      </c>
      <c r="D174" s="67">
        <v>1.8944954304330384E-2</v>
      </c>
      <c r="E174" s="67">
        <v>1.8001067259802557E-2</v>
      </c>
      <c r="F174" s="67">
        <v>1.3812517158152102E-2</v>
      </c>
      <c r="G174" s="67">
        <v>2.0422502534034933E-2</v>
      </c>
      <c r="H174" s="67">
        <v>7.3753162034628774E-3</v>
      </c>
      <c r="I174" s="67">
        <v>3.4521922902701063E-2</v>
      </c>
      <c r="J174" s="67">
        <v>9.7747202660888686E-3</v>
      </c>
      <c r="K174" s="67">
        <v>3.1291443520655542E-3</v>
      </c>
      <c r="L174" s="67">
        <v>3.6435287409685602E-2</v>
      </c>
      <c r="M174" s="67">
        <v>2.610941423169624E-2</v>
      </c>
      <c r="N174" s="67">
        <v>1.6929041602993466E-2</v>
      </c>
      <c r="O174" s="67">
        <v>1.7854204198684741E-2</v>
      </c>
      <c r="P174" s="68">
        <v>1.6829778679308335E-2</v>
      </c>
      <c r="Q174" s="97"/>
    </row>
    <row r="175" spans="1:17" x14ac:dyDescent="0.3">
      <c r="A175" s="65" t="s">
        <v>164</v>
      </c>
      <c r="B175" s="66">
        <v>9.725373871925148E-4</v>
      </c>
      <c r="C175" s="67">
        <v>1.0299883974904161E-3</v>
      </c>
      <c r="D175" s="67">
        <v>1.8651739673242931E-3</v>
      </c>
      <c r="E175" s="67">
        <v>3.6076560118815076E-6</v>
      </c>
      <c r="F175" s="67">
        <v>6.2584998382563114E-4</v>
      </c>
      <c r="G175" s="67">
        <v>5.4051738979223052E-3</v>
      </c>
      <c r="H175" s="67">
        <v>2.598582238743285E-3</v>
      </c>
      <c r="I175" s="69">
        <v>0</v>
      </c>
      <c r="J175" s="69">
        <v>0</v>
      </c>
      <c r="K175" s="69">
        <v>0</v>
      </c>
      <c r="L175" s="67">
        <v>4.3491730369009081E-4</v>
      </c>
      <c r="M175" s="67">
        <v>8.9410855979049067E-4</v>
      </c>
      <c r="N175" s="67">
        <v>1.3202810512924199E-3</v>
      </c>
      <c r="O175" s="69">
        <v>0</v>
      </c>
      <c r="P175" s="70">
        <v>0</v>
      </c>
      <c r="Q175" s="97"/>
    </row>
    <row r="176" spans="1:17" x14ac:dyDescent="0.3">
      <c r="A176" s="65" t="s">
        <v>165</v>
      </c>
      <c r="B176" s="66">
        <v>0.20541412751478541</v>
      </c>
      <c r="C176" s="67">
        <v>0.3642646129859331</v>
      </c>
      <c r="D176" s="67">
        <v>0.63609217519370642</v>
      </c>
      <c r="E176" s="67">
        <v>0.68586892301690439</v>
      </c>
      <c r="F176" s="67">
        <v>0.44605515262516804</v>
      </c>
      <c r="G176" s="67">
        <v>0.60392505861745083</v>
      </c>
      <c r="H176" s="67">
        <v>0.7510456063459634</v>
      </c>
      <c r="I176" s="67">
        <v>0.60856567520140747</v>
      </c>
      <c r="J176" s="67">
        <v>0.40526425222523615</v>
      </c>
      <c r="K176" s="67">
        <v>0.11711243662245181</v>
      </c>
      <c r="L176" s="67">
        <v>0.19016845381461431</v>
      </c>
      <c r="M176" s="67">
        <v>0.27832757127412466</v>
      </c>
      <c r="N176" s="67">
        <v>0.5122612002022422</v>
      </c>
      <c r="O176" s="67">
        <v>0.69036515379493946</v>
      </c>
      <c r="P176" s="68">
        <v>0.60872607467746387</v>
      </c>
      <c r="Q176" s="97"/>
    </row>
    <row r="177" spans="1:17" x14ac:dyDescent="0.3">
      <c r="A177" s="65" t="s">
        <v>166</v>
      </c>
      <c r="B177" s="66">
        <v>4.1789154829544782E-2</v>
      </c>
      <c r="C177" s="67">
        <v>5.8227473287195422E-2</v>
      </c>
      <c r="D177" s="67">
        <v>2.226314413868264E-2</v>
      </c>
      <c r="E177" s="67">
        <v>2.975490332027526E-2</v>
      </c>
      <c r="F177" s="67">
        <v>7.9745287480451656E-3</v>
      </c>
      <c r="G177" s="67">
        <v>7.3335627558952343E-2</v>
      </c>
      <c r="H177" s="67">
        <v>9.7192931899039939E-3</v>
      </c>
      <c r="I177" s="67">
        <v>9.4690789703324139E-3</v>
      </c>
      <c r="J177" s="67">
        <v>4.4882234182828003E-3</v>
      </c>
      <c r="K177" s="67">
        <v>9.8313950771367173E-4</v>
      </c>
      <c r="L177" s="67">
        <v>3.8344618564386632E-2</v>
      </c>
      <c r="M177" s="67">
        <v>5.4961088780190938E-2</v>
      </c>
      <c r="N177" s="67">
        <v>5.0165572655166725E-2</v>
      </c>
      <c r="O177" s="67">
        <v>1.4111596619255781E-2</v>
      </c>
      <c r="P177" s="68">
        <v>1.4229368722540766E-2</v>
      </c>
      <c r="Q177" s="97"/>
    </row>
    <row r="178" spans="1:17" x14ac:dyDescent="0.3">
      <c r="A178" s="65" t="s">
        <v>167</v>
      </c>
      <c r="B178" s="71">
        <v>0</v>
      </c>
      <c r="C178" s="69">
        <v>0</v>
      </c>
      <c r="D178" s="67">
        <v>2.3695213582365074E-5</v>
      </c>
      <c r="E178" s="67">
        <v>2.5322034252897576E-3</v>
      </c>
      <c r="F178" s="67">
        <v>3.0224480208422638E-2</v>
      </c>
      <c r="G178" s="67">
        <v>3.2816797366684888E-3</v>
      </c>
      <c r="H178" s="67">
        <v>6.4346231184735864E-3</v>
      </c>
      <c r="I178" s="67">
        <v>8.991646689759495E-3</v>
      </c>
      <c r="J178" s="67">
        <v>2.5575395711875112E-2</v>
      </c>
      <c r="K178" s="67">
        <v>8.9766164312906349E-2</v>
      </c>
      <c r="L178" s="69">
        <v>0</v>
      </c>
      <c r="M178" s="69">
        <v>0</v>
      </c>
      <c r="N178" s="69">
        <v>0</v>
      </c>
      <c r="O178" s="67">
        <v>9.4598683878979208E-5</v>
      </c>
      <c r="P178" s="68">
        <v>3.9502165154161927E-3</v>
      </c>
      <c r="Q178" s="97"/>
    </row>
    <row r="179" spans="1:17" x14ac:dyDescent="0.3">
      <c r="A179" s="65" t="s">
        <v>168</v>
      </c>
      <c r="B179" s="71">
        <v>0</v>
      </c>
      <c r="C179" s="69">
        <v>0</v>
      </c>
      <c r="D179" s="69">
        <v>0</v>
      </c>
      <c r="E179" s="67">
        <v>6.2861875718165532E-4</v>
      </c>
      <c r="F179" s="67">
        <v>1.003514085307939E-2</v>
      </c>
      <c r="G179" s="69">
        <v>0</v>
      </c>
      <c r="H179" s="67">
        <v>4.9997853585438123E-3</v>
      </c>
      <c r="I179" s="67">
        <v>1.6944194950906967E-2</v>
      </c>
      <c r="J179" s="67">
        <v>3.1882537589984681E-3</v>
      </c>
      <c r="K179" s="67">
        <v>1.8773879530124576E-2</v>
      </c>
      <c r="L179" s="69">
        <v>0</v>
      </c>
      <c r="M179" s="69">
        <v>0</v>
      </c>
      <c r="N179" s="69">
        <v>0</v>
      </c>
      <c r="O179" s="69">
        <v>0</v>
      </c>
      <c r="P179" s="68">
        <v>8.6643420559882791E-4</v>
      </c>
      <c r="Q179" s="97"/>
    </row>
    <row r="180" spans="1:17" x14ac:dyDescent="0.3">
      <c r="A180" s="65" t="s">
        <v>169</v>
      </c>
      <c r="B180" s="71">
        <v>0</v>
      </c>
      <c r="C180" s="69">
        <v>0</v>
      </c>
      <c r="D180" s="67">
        <v>1.112447922791897E-2</v>
      </c>
      <c r="E180" s="67">
        <v>9.7774731491235028E-2</v>
      </c>
      <c r="F180" s="67">
        <v>0.45202920855113499</v>
      </c>
      <c r="G180" s="67">
        <v>2.6299890052037759E-2</v>
      </c>
      <c r="H180" s="67">
        <v>0.1457854599371349</v>
      </c>
      <c r="I180" s="67">
        <v>0.28228319000061758</v>
      </c>
      <c r="J180" s="67">
        <v>0.52246774219678593</v>
      </c>
      <c r="K180" s="67">
        <v>0.75161484505132892</v>
      </c>
      <c r="L180" s="69">
        <v>0</v>
      </c>
      <c r="M180" s="69">
        <v>0</v>
      </c>
      <c r="N180" s="69">
        <v>0</v>
      </c>
      <c r="O180" s="67">
        <v>2.3114068656428875E-2</v>
      </c>
      <c r="P180" s="68">
        <v>0.23965860276301196</v>
      </c>
      <c r="Q180" s="97"/>
    </row>
    <row r="181" spans="1:17" x14ac:dyDescent="0.3">
      <c r="A181" s="65" t="s">
        <v>170</v>
      </c>
      <c r="B181" s="66">
        <v>3.2550064235922164E-4</v>
      </c>
      <c r="C181" s="67">
        <v>2.9875840066116005E-4</v>
      </c>
      <c r="D181" s="67">
        <v>2.6229020613899899E-5</v>
      </c>
      <c r="E181" s="69">
        <v>0</v>
      </c>
      <c r="F181" s="67">
        <v>9.5496536675979682E-3</v>
      </c>
      <c r="G181" s="67">
        <v>8.2965854120275681E-4</v>
      </c>
      <c r="H181" s="67">
        <v>7.6819676237754025E-3</v>
      </c>
      <c r="I181" s="67">
        <v>8.7485325238181016E-3</v>
      </c>
      <c r="J181" s="67">
        <v>7.369235721099902E-3</v>
      </c>
      <c r="K181" s="67">
        <v>1.3956220178880934E-2</v>
      </c>
      <c r="L181" s="67">
        <v>3.9689872116805448E-5</v>
      </c>
      <c r="M181" s="67">
        <v>3.8325585553068697E-4</v>
      </c>
      <c r="N181" s="67">
        <v>1.0391591116100028E-4</v>
      </c>
      <c r="O181" s="69">
        <v>0</v>
      </c>
      <c r="P181" s="68">
        <v>1.6744496364129587E-3</v>
      </c>
      <c r="Q181" s="97"/>
    </row>
    <row r="182" spans="1:17" x14ac:dyDescent="0.3">
      <c r="A182" s="65" t="s">
        <v>171</v>
      </c>
      <c r="B182" s="66">
        <v>1.1467704560150888E-3</v>
      </c>
      <c r="C182" s="67">
        <v>2.6850686601833019E-4</v>
      </c>
      <c r="D182" s="69">
        <v>0</v>
      </c>
      <c r="E182" s="69">
        <v>0</v>
      </c>
      <c r="F182" s="69">
        <v>0</v>
      </c>
      <c r="G182" s="67">
        <v>1.7160272652699097E-3</v>
      </c>
      <c r="H182" s="69">
        <v>0</v>
      </c>
      <c r="I182" s="69">
        <v>0</v>
      </c>
      <c r="J182" s="69">
        <v>0</v>
      </c>
      <c r="K182" s="69">
        <v>0</v>
      </c>
      <c r="L182" s="67">
        <v>8.5175646317910613E-4</v>
      </c>
      <c r="M182" s="67">
        <v>2.9145343848098059E-4</v>
      </c>
      <c r="N182" s="67">
        <v>5.9428929294510986E-5</v>
      </c>
      <c r="O182" s="69">
        <v>0</v>
      </c>
      <c r="P182" s="70">
        <v>0</v>
      </c>
      <c r="Q182" s="97"/>
    </row>
    <row r="183" spans="1:17" x14ac:dyDescent="0.3">
      <c r="A183" s="65" t="s">
        <v>172</v>
      </c>
      <c r="B183" s="66">
        <v>0.13482223455280901</v>
      </c>
      <c r="C183" s="67">
        <v>9.2979095401274164E-2</v>
      </c>
      <c r="D183" s="67">
        <v>6.8053348627873211E-2</v>
      </c>
      <c r="E183" s="67">
        <v>4.5146666419346539E-2</v>
      </c>
      <c r="F183" s="67">
        <v>2.4257758155700766E-3</v>
      </c>
      <c r="G183" s="67">
        <v>9.8724418554756846E-2</v>
      </c>
      <c r="H183" s="67">
        <v>1.3384060206203148E-2</v>
      </c>
      <c r="I183" s="69">
        <v>0</v>
      </c>
      <c r="J183" s="69">
        <v>0</v>
      </c>
      <c r="K183" s="69">
        <v>0</v>
      </c>
      <c r="L183" s="67">
        <v>0.12575717856484964</v>
      </c>
      <c r="M183" s="67">
        <v>0.10140385290364221</v>
      </c>
      <c r="N183" s="67">
        <v>8.9987211574703921E-2</v>
      </c>
      <c r="O183" s="67">
        <v>5.521322740053286E-2</v>
      </c>
      <c r="P183" s="68">
        <v>3.2300827485367778E-2</v>
      </c>
      <c r="Q183" s="97"/>
    </row>
    <row r="184" spans="1:17" x14ac:dyDescent="0.3">
      <c r="A184" s="65" t="s">
        <v>173</v>
      </c>
      <c r="B184" s="66">
        <v>9.7588605243306648E-2</v>
      </c>
      <c r="C184" s="67">
        <v>4.0174614435562077E-2</v>
      </c>
      <c r="D184" s="67">
        <v>3.4914101454884924E-2</v>
      </c>
      <c r="E184" s="67">
        <v>1.89049075138885E-2</v>
      </c>
      <c r="F184" s="69">
        <v>0</v>
      </c>
      <c r="G184" s="67">
        <v>5.5040595878229591E-3</v>
      </c>
      <c r="H184" s="69">
        <v>0</v>
      </c>
      <c r="I184" s="69">
        <v>0</v>
      </c>
      <c r="J184" s="69">
        <v>0</v>
      </c>
      <c r="K184" s="69">
        <v>0</v>
      </c>
      <c r="L184" s="67">
        <v>0.10419498268054532</v>
      </c>
      <c r="M184" s="67">
        <v>4.9689387529903498E-2</v>
      </c>
      <c r="N184" s="67">
        <v>4.0571167357721753E-2</v>
      </c>
      <c r="O184" s="67">
        <v>3.8056605585321403E-2</v>
      </c>
      <c r="P184" s="68">
        <v>1.6567789951718214E-2</v>
      </c>
      <c r="Q184" s="97"/>
    </row>
    <row r="185" spans="1:17" x14ac:dyDescent="0.3">
      <c r="A185" s="65" t="s">
        <v>174</v>
      </c>
      <c r="B185" s="66">
        <v>0.24955296604159613</v>
      </c>
      <c r="C185" s="67">
        <v>0.3961409719431091</v>
      </c>
      <c r="D185" s="67">
        <v>0.25074233941440427</v>
      </c>
      <c r="E185" s="67">
        <v>0.17781222708822275</v>
      </c>
      <c r="F185" s="67">
        <v>1.2454898097216548E-2</v>
      </c>
      <c r="G185" s="67">
        <v>0.22112285413657529</v>
      </c>
      <c r="H185" s="67">
        <v>4.71748830856695E-2</v>
      </c>
      <c r="I185" s="67">
        <v>9.989388757659156E-3</v>
      </c>
      <c r="J185" s="67">
        <v>1.0198561382925139E-3</v>
      </c>
      <c r="K185" s="69">
        <v>0</v>
      </c>
      <c r="L185" s="67">
        <v>0.23916837267893051</v>
      </c>
      <c r="M185" s="67">
        <v>0.39028178482614273</v>
      </c>
      <c r="N185" s="67">
        <v>0.31856098682787048</v>
      </c>
      <c r="O185" s="67">
        <v>0.23212112416508676</v>
      </c>
      <c r="P185" s="68">
        <v>0.1283058240775157</v>
      </c>
      <c r="Q185" s="97"/>
    </row>
    <row r="186" spans="1:17" x14ac:dyDescent="0.3">
      <c r="A186" s="65" t="s">
        <v>175</v>
      </c>
      <c r="B186" s="66">
        <v>2.9792104603900631E-2</v>
      </c>
      <c r="C186" s="67">
        <v>3.438447511862968E-2</v>
      </c>
      <c r="D186" s="67">
        <v>6.7582608138918726E-2</v>
      </c>
      <c r="E186" s="67">
        <v>1.8356250175905517E-2</v>
      </c>
      <c r="F186" s="67">
        <v>2.4793294554211875E-3</v>
      </c>
      <c r="G186" s="67">
        <v>2.8650204155470333E-2</v>
      </c>
      <c r="H186" s="67">
        <v>2.8696028296807544E-3</v>
      </c>
      <c r="I186" s="67">
        <v>5.4087834137972017E-3</v>
      </c>
      <c r="J186" s="67">
        <v>2.422285812682987E-3</v>
      </c>
      <c r="K186" s="69">
        <v>0</v>
      </c>
      <c r="L186" s="67">
        <v>2.9554141023793685E-2</v>
      </c>
      <c r="M186" s="67">
        <v>2.2778220583438317E-2</v>
      </c>
      <c r="N186" s="67">
        <v>6.0662309335003634E-2</v>
      </c>
      <c r="O186" s="67">
        <v>6.2396639707631207E-2</v>
      </c>
      <c r="P186" s="68">
        <v>1.0419075158567588E-2</v>
      </c>
      <c r="Q186" s="97"/>
    </row>
    <row r="187" spans="1:17" x14ac:dyDescent="0.3">
      <c r="A187" s="65" t="s">
        <v>176</v>
      </c>
      <c r="B187" s="66">
        <v>6.0897952882536244E-2</v>
      </c>
      <c r="C187" s="67">
        <v>7.8348914775981261E-3</v>
      </c>
      <c r="D187" s="67">
        <v>3.1735927722132988E-3</v>
      </c>
      <c r="E187" s="67">
        <v>6.0000512895443401E-3</v>
      </c>
      <c r="F187" s="67">
        <v>3.706509852872977E-4</v>
      </c>
      <c r="G187" s="67">
        <v>3.20175683899562E-3</v>
      </c>
      <c r="H187" s="69">
        <v>0</v>
      </c>
      <c r="I187" s="67">
        <v>1.579361500473506E-3</v>
      </c>
      <c r="J187" s="69">
        <v>0</v>
      </c>
      <c r="K187" s="69">
        <v>0</v>
      </c>
      <c r="L187" s="67">
        <v>5.4618103175778282E-2</v>
      </c>
      <c r="M187" s="67">
        <v>3.3978084299597193E-2</v>
      </c>
      <c r="N187" s="69">
        <v>0</v>
      </c>
      <c r="O187" s="67">
        <v>4.2233240956119113E-3</v>
      </c>
      <c r="P187" s="68">
        <v>6.8487777594014752E-3</v>
      </c>
      <c r="Q187" s="97"/>
    </row>
    <row r="188" spans="1:17" x14ac:dyDescent="0.3">
      <c r="A188" s="65" t="s">
        <v>177</v>
      </c>
      <c r="B188" s="66">
        <v>9.8179998416567646E-2</v>
      </c>
      <c r="C188" s="67">
        <v>0.10562947506717033</v>
      </c>
      <c r="D188" s="67">
        <v>0.12566293721253435</v>
      </c>
      <c r="E188" s="67">
        <v>3.3335493304192859E-2</v>
      </c>
      <c r="F188" s="67">
        <v>6.5384871000149503E-3</v>
      </c>
      <c r="G188" s="67">
        <v>6.727857909294227E-2</v>
      </c>
      <c r="H188" s="67">
        <v>1.7711767973910112E-2</v>
      </c>
      <c r="I188" s="67">
        <v>3.4340925984062964E-3</v>
      </c>
      <c r="J188" s="67">
        <v>2.0397122765850278E-3</v>
      </c>
      <c r="K188" s="69">
        <v>0</v>
      </c>
      <c r="L188" s="67">
        <v>0.1015540097776387</v>
      </c>
      <c r="M188" s="67">
        <v>0.10282272616482599</v>
      </c>
      <c r="N188" s="67">
        <v>0.1202624927801713</v>
      </c>
      <c r="O188" s="67">
        <v>9.707622229955698E-2</v>
      </c>
      <c r="P188" s="68">
        <v>2.2874871498139809E-2</v>
      </c>
      <c r="Q188" s="97"/>
    </row>
    <row r="189" spans="1:17" x14ac:dyDescent="0.3">
      <c r="A189" s="65" t="s">
        <v>178</v>
      </c>
      <c r="B189" s="71">
        <v>0</v>
      </c>
      <c r="C189" s="67">
        <v>3.5512653447632306E-3</v>
      </c>
      <c r="D189" s="67">
        <v>7.8588867995290398E-2</v>
      </c>
      <c r="E189" s="67">
        <v>0.40070259808590025</v>
      </c>
      <c r="F189" s="67">
        <v>0.84370719472322042</v>
      </c>
      <c r="G189" s="67">
        <v>0.32877493745278125</v>
      </c>
      <c r="H189" s="67">
        <v>0.75008110248675874</v>
      </c>
      <c r="I189" s="67">
        <v>0.80606721650506585</v>
      </c>
      <c r="J189" s="67">
        <v>0.89803468770254513</v>
      </c>
      <c r="K189" s="67">
        <v>0.93951026028773887</v>
      </c>
      <c r="L189" s="69">
        <v>0</v>
      </c>
      <c r="M189" s="67">
        <v>1.4227719731875971E-3</v>
      </c>
      <c r="N189" s="67">
        <v>9.7244070429483472E-3</v>
      </c>
      <c r="O189" s="67">
        <v>0.13059370371417203</v>
      </c>
      <c r="P189" s="68">
        <v>0.50186777933100957</v>
      </c>
      <c r="Q189" s="97"/>
    </row>
    <row r="190" spans="1:17" x14ac:dyDescent="0.3">
      <c r="A190" s="65" t="s">
        <v>179</v>
      </c>
      <c r="B190" s="71">
        <v>0</v>
      </c>
      <c r="C190" s="67">
        <v>7.8577332841466476E-3</v>
      </c>
      <c r="D190" s="67">
        <v>9.5207783166398902E-3</v>
      </c>
      <c r="E190" s="67">
        <v>2.8460742804761775E-3</v>
      </c>
      <c r="F190" s="67">
        <v>2.3048236141791551E-3</v>
      </c>
      <c r="G190" s="67">
        <v>2.5401528883958783E-5</v>
      </c>
      <c r="H190" s="69">
        <v>0</v>
      </c>
      <c r="I190" s="67">
        <v>2.5309988967766707E-3</v>
      </c>
      <c r="J190" s="69">
        <v>0</v>
      </c>
      <c r="K190" s="67">
        <v>7.6995997579612204E-3</v>
      </c>
      <c r="L190" s="69">
        <v>0</v>
      </c>
      <c r="M190" s="67">
        <v>9.5657241677978063E-3</v>
      </c>
      <c r="N190" s="67">
        <v>3.808549783858587E-3</v>
      </c>
      <c r="O190" s="67">
        <v>1.2669972286835736E-2</v>
      </c>
      <c r="P190" s="70">
        <v>0</v>
      </c>
      <c r="Q190" s="97"/>
    </row>
    <row r="191" spans="1:17" x14ac:dyDescent="0.3">
      <c r="A191" s="65" t="s">
        <v>180</v>
      </c>
      <c r="B191" s="66">
        <v>6.8053281479207375E-3</v>
      </c>
      <c r="C191" s="67">
        <v>2.3312963387007259E-2</v>
      </c>
      <c r="D191" s="67">
        <v>2.8801804849252093E-2</v>
      </c>
      <c r="E191" s="67">
        <v>8.2529900034482073E-2</v>
      </c>
      <c r="F191" s="67">
        <v>3.2382126268972578E-2</v>
      </c>
      <c r="G191" s="67">
        <v>5.6141266428697892E-2</v>
      </c>
      <c r="H191" s="67">
        <v>3.3514903602567293E-2</v>
      </c>
      <c r="I191" s="67">
        <v>1.1317543854721451E-2</v>
      </c>
      <c r="J191" s="67">
        <v>9.0775707102476906E-3</v>
      </c>
      <c r="K191" s="67">
        <v>1.5231504509664132E-2</v>
      </c>
      <c r="L191" s="67">
        <v>1.4368532452479475E-3</v>
      </c>
      <c r="M191" s="67">
        <v>2.4452840970052236E-2</v>
      </c>
      <c r="N191" s="67">
        <v>2.6696781705401483E-2</v>
      </c>
      <c r="O191" s="67">
        <v>3.7783305316160511E-2</v>
      </c>
      <c r="P191" s="68">
        <v>0.10402990781835034</v>
      </c>
      <c r="Q191" s="97"/>
    </row>
    <row r="192" spans="1:17" x14ac:dyDescent="0.3">
      <c r="A192" s="65" t="s">
        <v>181</v>
      </c>
      <c r="B192" s="71">
        <v>0</v>
      </c>
      <c r="C192" s="69">
        <v>0</v>
      </c>
      <c r="D192" s="67">
        <v>5.1571326419263116E-3</v>
      </c>
      <c r="E192" s="67">
        <v>2.4533632296178103E-2</v>
      </c>
      <c r="F192" s="67">
        <v>6.9988729530424065E-2</v>
      </c>
      <c r="G192" s="67">
        <v>3.3465663429130495E-2</v>
      </c>
      <c r="H192" s="67">
        <v>6.9337100934829546E-2</v>
      </c>
      <c r="I192" s="67">
        <v>0.12191529502484769</v>
      </c>
      <c r="J192" s="67">
        <v>7.356308197465386E-2</v>
      </c>
      <c r="K192" s="67">
        <v>3.2131908844649011E-2</v>
      </c>
      <c r="L192" s="69">
        <v>0</v>
      </c>
      <c r="M192" s="69">
        <v>0</v>
      </c>
      <c r="N192" s="69">
        <v>0</v>
      </c>
      <c r="O192" s="67">
        <v>1.0636671346764642E-2</v>
      </c>
      <c r="P192" s="68">
        <v>1.854993772781395E-2</v>
      </c>
      <c r="Q192" s="97"/>
    </row>
    <row r="193" spans="1:17" x14ac:dyDescent="0.3">
      <c r="A193" s="65" t="s">
        <v>182</v>
      </c>
      <c r="B193" s="66">
        <v>0.31090991546701724</v>
      </c>
      <c r="C193" s="67">
        <v>0.27954458995479653</v>
      </c>
      <c r="D193" s="67">
        <v>0.3001140689122031</v>
      </c>
      <c r="E193" s="67">
        <v>0.17639572475967646</v>
      </c>
      <c r="F193" s="67">
        <v>2.7347984409694111E-2</v>
      </c>
      <c r="G193" s="67">
        <v>0.15019221945438385</v>
      </c>
      <c r="H193" s="67">
        <v>6.5926578880381267E-2</v>
      </c>
      <c r="I193" s="67">
        <v>3.7757319448251739E-2</v>
      </c>
      <c r="J193" s="67">
        <v>1.3842805384992503E-2</v>
      </c>
      <c r="K193" s="67">
        <v>5.4267265999865437E-3</v>
      </c>
      <c r="L193" s="67">
        <v>0.32880522161398751</v>
      </c>
      <c r="M193" s="67">
        <v>0.26084588527495689</v>
      </c>
      <c r="N193" s="67">
        <v>0.30235934633450695</v>
      </c>
      <c r="O193" s="67">
        <v>0.29810080680684192</v>
      </c>
      <c r="P193" s="68">
        <v>0.14689132719233008</v>
      </c>
      <c r="Q193" s="97"/>
    </row>
    <row r="194" spans="1:17" x14ac:dyDescent="0.3">
      <c r="A194" s="65" t="s">
        <v>183</v>
      </c>
      <c r="B194" s="66">
        <v>1.0796337191519546E-2</v>
      </c>
      <c r="C194" s="67">
        <v>2.0724905316337867E-3</v>
      </c>
      <c r="D194" s="67">
        <v>4.3278696884755915E-3</v>
      </c>
      <c r="E194" s="67">
        <v>1.1583301625190071E-3</v>
      </c>
      <c r="F194" s="69">
        <v>0</v>
      </c>
      <c r="G194" s="69">
        <v>0</v>
      </c>
      <c r="H194" s="69">
        <v>0</v>
      </c>
      <c r="I194" s="69">
        <v>0</v>
      </c>
      <c r="J194" s="69">
        <v>0</v>
      </c>
      <c r="K194" s="69">
        <v>0</v>
      </c>
      <c r="L194" s="67">
        <v>1.4058784972160718E-2</v>
      </c>
      <c r="M194" s="67">
        <v>2.092320954343147E-3</v>
      </c>
      <c r="N194" s="67">
        <v>5.1439011387978103E-4</v>
      </c>
      <c r="O194" s="67">
        <v>5.7594019302168228E-3</v>
      </c>
      <c r="P194" s="68">
        <v>1.5965429963988454E-3</v>
      </c>
      <c r="Q194" s="97"/>
    </row>
    <row r="195" spans="1:17" x14ac:dyDescent="0.3">
      <c r="A195" s="65" t="s">
        <v>184</v>
      </c>
      <c r="B195" s="66">
        <v>6.5455745282647516E-4</v>
      </c>
      <c r="C195" s="67">
        <v>6.5174340543093338E-3</v>
      </c>
      <c r="D195" s="67">
        <v>2.3360549975383633E-2</v>
      </c>
      <c r="E195" s="67">
        <v>1.2278144589667167E-2</v>
      </c>
      <c r="F195" s="69">
        <v>0</v>
      </c>
      <c r="G195" s="67">
        <v>6.9186393395595279E-3</v>
      </c>
      <c r="H195" s="69">
        <v>0</v>
      </c>
      <c r="I195" s="69">
        <v>0</v>
      </c>
      <c r="J195" s="69">
        <v>0</v>
      </c>
      <c r="K195" s="69">
        <v>0</v>
      </c>
      <c r="L195" s="67">
        <v>8.5235226706711258E-4</v>
      </c>
      <c r="M195" s="67">
        <v>6.6640035211172524E-4</v>
      </c>
      <c r="N195" s="67">
        <v>2.6852357143934334E-2</v>
      </c>
      <c r="O195" s="67">
        <v>1.5368995345267063E-2</v>
      </c>
      <c r="P195" s="68">
        <v>9.7473390033867673E-3</v>
      </c>
      <c r="Q195" s="97"/>
    </row>
    <row r="196" spans="1:17" x14ac:dyDescent="0.3">
      <c r="A196" s="65" t="s">
        <v>49</v>
      </c>
      <c r="B196" s="66">
        <v>0.96257806212995367</v>
      </c>
      <c r="C196" s="67">
        <v>0.87415337048382435</v>
      </c>
      <c r="D196" s="67">
        <v>0.87048234867290808</v>
      </c>
      <c r="E196" s="67">
        <v>0.53235066394628883</v>
      </c>
      <c r="F196" s="67">
        <v>0.11465571231760174</v>
      </c>
      <c r="G196" s="67">
        <v>0.3233749103863291</v>
      </c>
      <c r="H196" s="67">
        <v>0.14215185488443713</v>
      </c>
      <c r="I196" s="67">
        <v>8.2485253332407776E-2</v>
      </c>
      <c r="J196" s="67">
        <v>6.874832122802825E-2</v>
      </c>
      <c r="K196" s="67">
        <v>0.13482854923262369</v>
      </c>
      <c r="L196" s="67">
        <v>0.97516305323763441</v>
      </c>
      <c r="M196" s="67">
        <v>0.90130220892532587</v>
      </c>
      <c r="N196" s="67">
        <v>0.87292038650208736</v>
      </c>
      <c r="O196" s="67">
        <v>0.86819497424415581</v>
      </c>
      <c r="P196" s="68">
        <v>0.52866641114708945</v>
      </c>
      <c r="Q196" s="97"/>
    </row>
    <row r="197" spans="1:17" x14ac:dyDescent="0.3">
      <c r="A197" s="65" t="s">
        <v>50</v>
      </c>
      <c r="B197" s="71">
        <v>2.3587781659108855</v>
      </c>
      <c r="C197" s="69">
        <v>2.1205158377284086</v>
      </c>
      <c r="D197" s="69">
        <v>2.1055156759630038</v>
      </c>
      <c r="E197" s="69">
        <v>2.2397357411482495</v>
      </c>
      <c r="F197" s="69">
        <v>2.0287402321400076</v>
      </c>
      <c r="G197" s="69">
        <v>2.6818325871684965</v>
      </c>
      <c r="H197" s="69">
        <v>2.4646146184949353</v>
      </c>
      <c r="I197" s="69">
        <v>2.2509723674707676</v>
      </c>
      <c r="J197" s="69">
        <v>2.0008467263239829</v>
      </c>
      <c r="K197" s="69">
        <v>1.6329979972174409</v>
      </c>
      <c r="L197" s="69">
        <v>2.3362111225455555</v>
      </c>
      <c r="M197" s="69">
        <v>2.2248711875977731</v>
      </c>
      <c r="N197" s="69">
        <v>2.1301524960316525</v>
      </c>
      <c r="O197" s="69">
        <v>2.0208953479193426</v>
      </c>
      <c r="P197" s="70">
        <v>1.9629224427178367</v>
      </c>
      <c r="Q197" s="97"/>
    </row>
    <row r="198" spans="1:17" x14ac:dyDescent="0.3">
      <c r="A198" s="65" t="s">
        <v>69</v>
      </c>
      <c r="B198" s="66">
        <v>0.3800178937345009</v>
      </c>
      <c r="C198" s="67">
        <v>0.30309018649564451</v>
      </c>
      <c r="D198" s="67">
        <v>0.26994188838177896</v>
      </c>
      <c r="E198" s="67">
        <v>0.15597707462383587</v>
      </c>
      <c r="F198" s="67">
        <v>1.9061336368213663E-2</v>
      </c>
      <c r="G198" s="67">
        <v>0.10110383764860975</v>
      </c>
      <c r="H198" s="67">
        <v>2.4583660443088431E-2</v>
      </c>
      <c r="I198" s="67">
        <v>2.0217986649630943E-2</v>
      </c>
      <c r="J198" s="67">
        <v>2.4998171955978549E-2</v>
      </c>
      <c r="K198" s="67">
        <v>1.5071804930542165E-2</v>
      </c>
      <c r="L198" s="67">
        <v>0.40154952507820951</v>
      </c>
      <c r="M198" s="67">
        <v>0.2988791039647371</v>
      </c>
      <c r="N198" s="67">
        <v>0.30642670974722386</v>
      </c>
      <c r="O198" s="67">
        <v>0.25995725589028246</v>
      </c>
      <c r="P198" s="68">
        <v>0.14612712551303911</v>
      </c>
      <c r="Q198" s="97"/>
    </row>
    <row r="199" spans="1:17" x14ac:dyDescent="0.3">
      <c r="A199" s="65" t="s">
        <v>70</v>
      </c>
      <c r="B199" s="66">
        <v>8.5001693655272534E-2</v>
      </c>
      <c r="C199" s="67">
        <v>7.5936595435142751E-2</v>
      </c>
      <c r="D199" s="67">
        <v>9.8929978852337355E-2</v>
      </c>
      <c r="E199" s="67">
        <v>5.598380588636117E-2</v>
      </c>
      <c r="F199" s="67">
        <v>3.6613739923915577E-3</v>
      </c>
      <c r="G199" s="67">
        <v>3.0243262836215534E-2</v>
      </c>
      <c r="H199" s="67">
        <v>5.8066210595211073E-3</v>
      </c>
      <c r="I199" s="67">
        <v>3.7811571494807787E-3</v>
      </c>
      <c r="J199" s="67">
        <v>2.1433876118162479E-3</v>
      </c>
      <c r="K199" s="69">
        <v>0</v>
      </c>
      <c r="L199" s="67">
        <v>8.2793755859782742E-2</v>
      </c>
      <c r="M199" s="67">
        <v>7.6398070763415454E-2</v>
      </c>
      <c r="N199" s="67">
        <v>8.6997334440523794E-2</v>
      </c>
      <c r="O199" s="67">
        <v>0.10239143371981549</v>
      </c>
      <c r="P199" s="68">
        <v>5.6643103728824792E-2</v>
      </c>
      <c r="Q199" s="97"/>
    </row>
    <row r="200" spans="1:17" x14ac:dyDescent="0.3">
      <c r="A200" s="65" t="s">
        <v>71</v>
      </c>
      <c r="B200" s="66">
        <v>7.7892500235061807E-2</v>
      </c>
      <c r="C200" s="67">
        <v>6.4656968681419597E-2</v>
      </c>
      <c r="D200" s="67">
        <v>0.12675068912679291</v>
      </c>
      <c r="E200" s="67">
        <v>0.10005048815119866</v>
      </c>
      <c r="F200" s="67">
        <v>1.0189150668904325E-2</v>
      </c>
      <c r="G200" s="67">
        <v>3.8356801617676774E-2</v>
      </c>
      <c r="H200" s="67">
        <v>4.1525497203746273E-3</v>
      </c>
      <c r="I200" s="67">
        <v>3.3149177793320213E-3</v>
      </c>
      <c r="J200" s="67">
        <v>2.2403395971157627E-3</v>
      </c>
      <c r="K200" s="67">
        <v>2.0805242144593894E-2</v>
      </c>
      <c r="L200" s="67">
        <v>8.0285637456624703E-2</v>
      </c>
      <c r="M200" s="67">
        <v>5.0530668971890132E-2</v>
      </c>
      <c r="N200" s="67">
        <v>9.4129835372739681E-2</v>
      </c>
      <c r="O200" s="67">
        <v>0.14771990996446219</v>
      </c>
      <c r="P200" s="68">
        <v>0.10959344880377507</v>
      </c>
      <c r="Q200" s="97"/>
    </row>
    <row r="201" spans="1:17" x14ac:dyDescent="0.3">
      <c r="A201" s="65" t="s">
        <v>72</v>
      </c>
      <c r="B201" s="66">
        <v>0.31147953492385211</v>
      </c>
      <c r="C201" s="67">
        <v>0.19412026847250963</v>
      </c>
      <c r="D201" s="67">
        <v>0.19337289455703249</v>
      </c>
      <c r="E201" s="67">
        <v>0.12842197494473553</v>
      </c>
      <c r="F201" s="67">
        <v>1.1693888673376706E-2</v>
      </c>
      <c r="G201" s="67">
        <v>7.8665392802614073E-2</v>
      </c>
      <c r="H201" s="67">
        <v>2.4368364775296358E-2</v>
      </c>
      <c r="I201" s="67">
        <v>3.1328570314794156E-3</v>
      </c>
      <c r="J201" s="67">
        <v>2.1157799449983798E-3</v>
      </c>
      <c r="K201" s="67">
        <v>1.4050582662127949E-2</v>
      </c>
      <c r="L201" s="67">
        <v>0.33509367010591357</v>
      </c>
      <c r="M201" s="67">
        <v>0.19297217207048392</v>
      </c>
      <c r="N201" s="67">
        <v>0.20524799880236466</v>
      </c>
      <c r="O201" s="67">
        <v>0.20266629910457307</v>
      </c>
      <c r="P201" s="68">
        <v>0.12336455410711059</v>
      </c>
      <c r="Q201" s="97"/>
    </row>
    <row r="202" spans="1:17" x14ac:dyDescent="0.3">
      <c r="A202" s="65" t="s">
        <v>73</v>
      </c>
      <c r="B202" s="66">
        <v>3.8053258135343132E-2</v>
      </c>
      <c r="C202" s="67">
        <v>5.1705862985135888E-2</v>
      </c>
      <c r="D202" s="67">
        <v>6.7614680210530229E-2</v>
      </c>
      <c r="E202" s="67">
        <v>2.9977592869551737E-2</v>
      </c>
      <c r="F202" s="67">
        <v>6.3695849925390511E-4</v>
      </c>
      <c r="G202" s="67">
        <v>1.0629733510906238E-2</v>
      </c>
      <c r="H202" s="69">
        <v>0</v>
      </c>
      <c r="I202" s="69">
        <v>0</v>
      </c>
      <c r="J202" s="69">
        <v>0</v>
      </c>
      <c r="K202" s="69">
        <v>0</v>
      </c>
      <c r="L202" s="67">
        <v>4.0571237537136554E-2</v>
      </c>
      <c r="M202" s="67">
        <v>4.5307266401594021E-2</v>
      </c>
      <c r="N202" s="67">
        <v>4.5491723541595974E-2</v>
      </c>
      <c r="O202" s="67">
        <v>7.9442822377453454E-2</v>
      </c>
      <c r="P202" s="68">
        <v>3.3286510341496829E-2</v>
      </c>
      <c r="Q202" s="97"/>
    </row>
    <row r="203" spans="1:17" x14ac:dyDescent="0.3">
      <c r="A203" s="65" t="s">
        <v>74</v>
      </c>
      <c r="B203" s="66">
        <v>4.9517739058690217E-2</v>
      </c>
      <c r="C203" s="67">
        <v>3.7601941658073172E-2</v>
      </c>
      <c r="D203" s="67">
        <v>6.1138100446153823E-2</v>
      </c>
      <c r="E203" s="67">
        <v>5.8353613143866924E-2</v>
      </c>
      <c r="F203" s="67">
        <v>3.8406310569653159E-3</v>
      </c>
      <c r="G203" s="67">
        <v>1.7007465513199899E-2</v>
      </c>
      <c r="H203" s="67">
        <v>4.1613420715651012E-3</v>
      </c>
      <c r="I203" s="69">
        <v>0</v>
      </c>
      <c r="J203" s="69">
        <v>0</v>
      </c>
      <c r="K203" s="67">
        <v>9.2203375356919078E-3</v>
      </c>
      <c r="L203" s="67">
        <v>5.6180493059905946E-2</v>
      </c>
      <c r="M203" s="67">
        <v>2.9248311540152894E-2</v>
      </c>
      <c r="N203" s="67">
        <v>4.6535323778375756E-2</v>
      </c>
      <c r="O203" s="67">
        <v>7.1129448134746504E-2</v>
      </c>
      <c r="P203" s="68">
        <v>6.6287412657472261E-2</v>
      </c>
      <c r="Q203" s="97"/>
    </row>
    <row r="204" spans="1:17" x14ac:dyDescent="0.3">
      <c r="A204" s="65" t="s">
        <v>186</v>
      </c>
      <c r="B204" s="66">
        <v>0.73304251384471864</v>
      </c>
      <c r="C204" s="67">
        <v>0.49214667644860205</v>
      </c>
      <c r="D204" s="67">
        <v>0.52212961015507175</v>
      </c>
      <c r="E204" s="67">
        <v>0.29839219559026792</v>
      </c>
      <c r="F204" s="67">
        <v>2.8194543255626259E-2</v>
      </c>
      <c r="G204" s="67">
        <v>0.22523817801619567</v>
      </c>
      <c r="H204" s="67">
        <v>5.1777720019636583E-2</v>
      </c>
      <c r="I204" s="67">
        <v>1.517129113118082E-2</v>
      </c>
      <c r="J204" s="67">
        <v>9.5030535753231008E-3</v>
      </c>
      <c r="K204" s="67">
        <v>3.0634102253401178E-2</v>
      </c>
      <c r="L204" s="67">
        <v>0.7798881770085121</v>
      </c>
      <c r="M204" s="67">
        <v>0.497162574788241</v>
      </c>
      <c r="N204" s="67">
        <v>0.51729319397169848</v>
      </c>
      <c r="O204" s="67">
        <v>0.53457243138490462</v>
      </c>
      <c r="P204" s="68">
        <v>0.27144880678594635</v>
      </c>
      <c r="Q204" s="97"/>
    </row>
    <row r="205" spans="1:17" x14ac:dyDescent="0.3">
      <c r="A205" s="65" t="s">
        <v>187</v>
      </c>
      <c r="B205" s="66">
        <v>1.4145127443843299E-2</v>
      </c>
      <c r="C205" s="67">
        <v>1.1190570543510843E-2</v>
      </c>
      <c r="D205" s="67">
        <v>2.4836953020356541E-2</v>
      </c>
      <c r="E205" s="67">
        <v>1.7465709088533617E-2</v>
      </c>
      <c r="F205" s="67">
        <v>1.479192377071516E-3</v>
      </c>
      <c r="G205" s="67">
        <v>1.6798776792094005E-3</v>
      </c>
      <c r="H205" s="69">
        <v>0</v>
      </c>
      <c r="I205" s="69">
        <v>0</v>
      </c>
      <c r="J205" s="67">
        <v>3.6319451045443069E-3</v>
      </c>
      <c r="K205" s="69">
        <v>0</v>
      </c>
      <c r="L205" s="67">
        <v>1.1144105840521407E-2</v>
      </c>
      <c r="M205" s="67">
        <v>1.4498243921463651E-2</v>
      </c>
      <c r="N205" s="67">
        <v>1.4641183136179525E-2</v>
      </c>
      <c r="O205" s="67">
        <v>3.2223462741283106E-2</v>
      </c>
      <c r="P205" s="68">
        <v>1.8036472092787782E-2</v>
      </c>
      <c r="Q205" s="97"/>
    </row>
    <row r="206" spans="1:17" x14ac:dyDescent="0.3">
      <c r="A206" s="65" t="s">
        <v>188</v>
      </c>
      <c r="B206" s="66">
        <v>2.3402619769789679E-4</v>
      </c>
      <c r="C206" s="67">
        <v>2.1494443625069497E-3</v>
      </c>
      <c r="D206" s="67">
        <v>1.1064362008914503E-4</v>
      </c>
      <c r="E206" s="67">
        <v>1.2267417264685975E-3</v>
      </c>
      <c r="F206" s="67">
        <v>1.3077867813646006E-3</v>
      </c>
      <c r="G206" s="67">
        <v>5.3410330328098352E-4</v>
      </c>
      <c r="H206" s="67">
        <v>4.4157197720032732E-3</v>
      </c>
      <c r="I206" s="69">
        <v>0</v>
      </c>
      <c r="J206" s="69">
        <v>0</v>
      </c>
      <c r="K206" s="69">
        <v>0</v>
      </c>
      <c r="L206" s="67">
        <v>1.2300257316304089E-4</v>
      </c>
      <c r="M206" s="67">
        <v>1.3049025613542781E-3</v>
      </c>
      <c r="N206" s="67">
        <v>1.6837049984556982E-3</v>
      </c>
      <c r="O206" s="69">
        <v>0</v>
      </c>
      <c r="P206" s="68">
        <v>2.1139225509181386E-3</v>
      </c>
      <c r="Q206" s="97"/>
    </row>
    <row r="207" spans="1:17" x14ac:dyDescent="0.3">
      <c r="A207" s="65" t="s">
        <v>189</v>
      </c>
      <c r="B207" s="66">
        <v>0.35655482244052283</v>
      </c>
      <c r="C207" s="67">
        <v>0.2484614603097601</v>
      </c>
      <c r="D207" s="67">
        <v>0.21556493166360396</v>
      </c>
      <c r="E207" s="67">
        <v>0.12051494557151304</v>
      </c>
      <c r="F207" s="67">
        <v>3.3226414544703098E-2</v>
      </c>
      <c r="G207" s="67">
        <v>0.11119900455230579</v>
      </c>
      <c r="H207" s="67">
        <v>6.0356023917129464E-2</v>
      </c>
      <c r="I207" s="67">
        <v>2.4759859528617409E-2</v>
      </c>
      <c r="J207" s="67">
        <v>4.4693138189215068E-2</v>
      </c>
      <c r="K207" s="67">
        <v>9.710925845729329E-3</v>
      </c>
      <c r="L207" s="67">
        <v>0.37475528549078452</v>
      </c>
      <c r="M207" s="67">
        <v>0.27532283135375213</v>
      </c>
      <c r="N207" s="67">
        <v>0.21404410414917566</v>
      </c>
      <c r="O207" s="67">
        <v>0.22986608238417222</v>
      </c>
      <c r="P207" s="68">
        <v>9.3769182275649593E-2</v>
      </c>
      <c r="Q207" s="97"/>
    </row>
    <row r="208" spans="1:17" x14ac:dyDescent="0.3">
      <c r="A208" s="65" t="s">
        <v>190</v>
      </c>
      <c r="B208" s="66">
        <v>0.20579182807120103</v>
      </c>
      <c r="C208" s="67">
        <v>0.14904500605728527</v>
      </c>
      <c r="D208" s="67">
        <v>0.14467978040331944</v>
      </c>
      <c r="E208" s="67">
        <v>9.0258330350075036E-2</v>
      </c>
      <c r="F208" s="67">
        <v>9.8360073554935364E-3</v>
      </c>
      <c r="G208" s="67">
        <v>6.5360260264664904E-2</v>
      </c>
      <c r="H208" s="67">
        <v>1.5621024607701942E-2</v>
      </c>
      <c r="I208" s="67">
        <v>1.1690688438459136E-2</v>
      </c>
      <c r="J208" s="67">
        <v>6.2060037901570412E-3</v>
      </c>
      <c r="K208" s="67">
        <v>3.4698783518712908E-3</v>
      </c>
      <c r="L208" s="67">
        <v>0.21941589800422606</v>
      </c>
      <c r="M208" s="67">
        <v>0.14597120867381672</v>
      </c>
      <c r="N208" s="67">
        <v>0.15702043947123315</v>
      </c>
      <c r="O208" s="67">
        <v>0.14038356866949098</v>
      </c>
      <c r="P208" s="68">
        <v>8.7060736128870844E-2</v>
      </c>
      <c r="Q208" s="97"/>
    </row>
    <row r="209" spans="1:17" x14ac:dyDescent="0.3">
      <c r="A209" s="65" t="s">
        <v>191</v>
      </c>
      <c r="B209" s="66">
        <v>0.13783036606913637</v>
      </c>
      <c r="C209" s="67">
        <v>0.16110993687429848</v>
      </c>
      <c r="D209" s="67">
        <v>0.20304346803719292</v>
      </c>
      <c r="E209" s="67">
        <v>9.3542699448064759E-2</v>
      </c>
      <c r="F209" s="67">
        <v>1.0410080270319718E-2</v>
      </c>
      <c r="G209" s="67">
        <v>5.7629354100626987E-2</v>
      </c>
      <c r="H209" s="67">
        <v>2.1141527642196119E-2</v>
      </c>
      <c r="I209" s="69">
        <v>0</v>
      </c>
      <c r="J209" s="67">
        <v>2.2403395971157627E-3</v>
      </c>
      <c r="K209" s="67">
        <v>1.3959429996887264E-2</v>
      </c>
      <c r="L209" s="67">
        <v>0.14052625835902827</v>
      </c>
      <c r="M209" s="67">
        <v>0.13802642130474418</v>
      </c>
      <c r="N209" s="67">
        <v>0.18839882685650594</v>
      </c>
      <c r="O209" s="67">
        <v>0.20712927405335513</v>
      </c>
      <c r="P209" s="68">
        <v>8.9878805621314339E-2</v>
      </c>
      <c r="Q209" s="97"/>
    </row>
    <row r="210" spans="1:17" x14ac:dyDescent="0.3">
      <c r="A210" s="65" t="s">
        <v>192</v>
      </c>
      <c r="B210" s="66">
        <v>0.35155102722074344</v>
      </c>
      <c r="C210" s="67">
        <v>0.27888350432463793</v>
      </c>
      <c r="D210" s="67">
        <v>0.2829232288930838</v>
      </c>
      <c r="E210" s="67">
        <v>0.18489734117846512</v>
      </c>
      <c r="F210" s="67">
        <v>0.10831324172389649</v>
      </c>
      <c r="G210" s="67">
        <v>0.16206386587641131</v>
      </c>
      <c r="H210" s="67">
        <v>8.4223840960867075E-2</v>
      </c>
      <c r="I210" s="67">
        <v>0.10139293970151805</v>
      </c>
      <c r="J210" s="67">
        <v>0.12702943136127257</v>
      </c>
      <c r="K210" s="67">
        <v>7.5662326762062859E-2</v>
      </c>
      <c r="L210" s="67">
        <v>0.36692117628947341</v>
      </c>
      <c r="M210" s="67">
        <v>0.28044816218896396</v>
      </c>
      <c r="N210" s="67">
        <v>0.30278930116054908</v>
      </c>
      <c r="O210" s="67">
        <v>0.26308027354633767</v>
      </c>
      <c r="P210" s="68">
        <v>0.19480557576575491</v>
      </c>
      <c r="Q210" s="97"/>
    </row>
    <row r="211" spans="1:17" x14ac:dyDescent="0.3">
      <c r="A211" s="65" t="s">
        <v>193</v>
      </c>
      <c r="B211" s="66">
        <v>0.17331154790469344</v>
      </c>
      <c r="C211" s="67">
        <v>0.14188947559711512</v>
      </c>
      <c r="D211" s="67">
        <v>0.14777961254475361</v>
      </c>
      <c r="E211" s="67">
        <v>0.10667722142607296</v>
      </c>
      <c r="F211" s="67">
        <v>5.4653063187096861E-2</v>
      </c>
      <c r="G211" s="67">
        <v>5.3533958229753278E-2</v>
      </c>
      <c r="H211" s="67">
        <v>4.3241156086979364E-2</v>
      </c>
      <c r="I211" s="67">
        <v>5.53968338224105E-2</v>
      </c>
      <c r="J211" s="67">
        <v>6.8467486332810176E-2</v>
      </c>
      <c r="K211" s="67">
        <v>5.3033421550002763E-2</v>
      </c>
      <c r="L211" s="67">
        <v>0.18838045285822844</v>
      </c>
      <c r="M211" s="67">
        <v>0.13832802450476742</v>
      </c>
      <c r="N211" s="67">
        <v>0.12845979711294697</v>
      </c>
      <c r="O211" s="67">
        <v>0.16945043265952509</v>
      </c>
      <c r="P211" s="68">
        <v>0.11234897863482694</v>
      </c>
      <c r="Q211" s="97"/>
    </row>
    <row r="212" spans="1:17" x14ac:dyDescent="0.3">
      <c r="A212" s="65" t="s">
        <v>194</v>
      </c>
      <c r="B212" s="66">
        <v>9.5132788221405945E-2</v>
      </c>
      <c r="C212" s="67">
        <v>9.6457706746656477E-2</v>
      </c>
      <c r="D212" s="67">
        <v>0.14636668730202421</v>
      </c>
      <c r="E212" s="67">
        <v>0.10030724193072946</v>
      </c>
      <c r="F212" s="67">
        <v>2.9541547039313387E-2</v>
      </c>
      <c r="G212" s="67">
        <v>3.5617635932541247E-2</v>
      </c>
      <c r="H212" s="67">
        <v>2.936178184209004E-2</v>
      </c>
      <c r="I212" s="67">
        <v>7.4204293208638165E-3</v>
      </c>
      <c r="J212" s="67">
        <v>2.0605379596055122E-2</v>
      </c>
      <c r="K212" s="67">
        <v>5.5781865043479359E-2</v>
      </c>
      <c r="L212" s="67">
        <v>0.10387114970175218</v>
      </c>
      <c r="M212" s="67">
        <v>7.8439272167036792E-2</v>
      </c>
      <c r="N212" s="67">
        <v>0.13323237654644013</v>
      </c>
      <c r="O212" s="67">
        <v>0.14284458626728572</v>
      </c>
      <c r="P212" s="68">
        <v>0.11263055937033457</v>
      </c>
      <c r="Q212" s="97"/>
    </row>
    <row r="213" spans="1:17" x14ac:dyDescent="0.3">
      <c r="A213" s="65" t="s">
        <v>195</v>
      </c>
      <c r="B213" s="66">
        <v>2.2194935246041617E-2</v>
      </c>
      <c r="C213" s="67">
        <v>9.9859106500789063E-3</v>
      </c>
      <c r="D213" s="67">
        <v>8.0622659387064501E-3</v>
      </c>
      <c r="E213" s="67">
        <v>1.1807909774137618E-3</v>
      </c>
      <c r="F213" s="67">
        <v>2.6585301934126727E-3</v>
      </c>
      <c r="G213" s="69">
        <v>0</v>
      </c>
      <c r="H213" s="67">
        <v>6.2067962959474242E-3</v>
      </c>
      <c r="I213" s="69">
        <v>0</v>
      </c>
      <c r="J213" s="69">
        <v>0</v>
      </c>
      <c r="K213" s="67">
        <v>3.4698783518712908E-3</v>
      </c>
      <c r="L213" s="67">
        <v>2.5346144206519396E-2</v>
      </c>
      <c r="M213" s="67">
        <v>1.3348300117614516E-2</v>
      </c>
      <c r="N213" s="67">
        <v>8.4453719789982611E-3</v>
      </c>
      <c r="O213" s="67">
        <v>4.4487357559571247E-3</v>
      </c>
      <c r="P213" s="68">
        <v>2.3075554457449325E-3</v>
      </c>
      <c r="Q213" s="97"/>
    </row>
    <row r="214" spans="1:17" x14ac:dyDescent="0.3">
      <c r="A214" s="65" t="s">
        <v>196</v>
      </c>
      <c r="B214" s="66">
        <v>3.334978118727616E-3</v>
      </c>
      <c r="C214" s="67">
        <v>2.5335699986715901E-3</v>
      </c>
      <c r="D214" s="67">
        <v>1.8332142003722959E-3</v>
      </c>
      <c r="E214" s="67">
        <v>1.6878263709839592E-3</v>
      </c>
      <c r="F214" s="67">
        <v>4.3916998911232335E-4</v>
      </c>
      <c r="G214" s="69">
        <v>0</v>
      </c>
      <c r="H214" s="67">
        <v>2.7031265180494448E-5</v>
      </c>
      <c r="I214" s="69">
        <v>0</v>
      </c>
      <c r="J214" s="67">
        <v>2.0198975835516329E-3</v>
      </c>
      <c r="K214" s="69">
        <v>0</v>
      </c>
      <c r="L214" s="67">
        <v>4.3427450834789497E-3</v>
      </c>
      <c r="M214" s="67">
        <v>3.0842777287944444E-3</v>
      </c>
      <c r="N214" s="67">
        <v>1.5156007094078777E-3</v>
      </c>
      <c r="O214" s="67">
        <v>7.5892876599542494E-4</v>
      </c>
      <c r="P214" s="68">
        <v>2.3263551782780308E-3</v>
      </c>
      <c r="Q214" s="97"/>
    </row>
    <row r="215" spans="1:17" x14ac:dyDescent="0.3">
      <c r="A215" s="65" t="s">
        <v>197</v>
      </c>
      <c r="B215" s="66">
        <v>2.313471954988613E-3</v>
      </c>
      <c r="C215" s="67">
        <v>1.7552131071829598E-3</v>
      </c>
      <c r="D215" s="67">
        <v>1.3940644773458002E-3</v>
      </c>
      <c r="E215" s="67">
        <v>1.4285141397481732E-3</v>
      </c>
      <c r="F215" s="69">
        <v>0</v>
      </c>
      <c r="G215" s="69">
        <v>0</v>
      </c>
      <c r="H215" s="69">
        <v>0</v>
      </c>
      <c r="I215" s="69">
        <v>0</v>
      </c>
      <c r="J215" s="69">
        <v>0</v>
      </c>
      <c r="K215" s="69">
        <v>0</v>
      </c>
      <c r="L215" s="67">
        <v>2.3395634212608103E-3</v>
      </c>
      <c r="M215" s="67">
        <v>6.6640035211172567E-4</v>
      </c>
      <c r="N215" s="67">
        <v>2.5521926966423107E-3</v>
      </c>
      <c r="O215" s="67">
        <v>1.8551800815657523E-3</v>
      </c>
      <c r="P215" s="68">
        <v>1.9689414286785875E-3</v>
      </c>
      <c r="Q215" s="97"/>
    </row>
    <row r="216" spans="1:17" x14ac:dyDescent="0.3">
      <c r="A216" s="65" t="s">
        <v>198</v>
      </c>
      <c r="B216" s="66">
        <v>0.38786450907499709</v>
      </c>
      <c r="C216" s="67">
        <v>0.24176127326550184</v>
      </c>
      <c r="D216" s="67">
        <v>0.23256403554194316</v>
      </c>
      <c r="E216" s="67">
        <v>0.16282101231881715</v>
      </c>
      <c r="F216" s="67">
        <v>8.2951413289172118E-2</v>
      </c>
      <c r="G216" s="67">
        <v>0.1689922880566283</v>
      </c>
      <c r="H216" s="67">
        <v>8.6194942613679604E-2</v>
      </c>
      <c r="I216" s="67">
        <v>7.8677026918829648E-2</v>
      </c>
      <c r="J216" s="67">
        <v>0.11365718584657955</v>
      </c>
      <c r="K216" s="67">
        <v>4.0305006430221224E-2</v>
      </c>
      <c r="L216" s="67">
        <v>0.40767308240231043</v>
      </c>
      <c r="M216" s="67">
        <v>0.26533554766706596</v>
      </c>
      <c r="N216" s="67">
        <v>0.26096647968746695</v>
      </c>
      <c r="O216" s="67">
        <v>0.19984209668874811</v>
      </c>
      <c r="P216" s="68">
        <v>0.15484949482003621</v>
      </c>
      <c r="Q216" s="97"/>
    </row>
    <row r="217" spans="1:17" x14ac:dyDescent="0.3">
      <c r="A217" s="65" t="s">
        <v>199</v>
      </c>
      <c r="B217" s="66">
        <v>0.24078270541656865</v>
      </c>
      <c r="C217" s="67">
        <v>0.24868284292934234</v>
      </c>
      <c r="D217" s="67">
        <v>0.29048866008781338</v>
      </c>
      <c r="E217" s="67">
        <v>0.22307014550844542</v>
      </c>
      <c r="F217" s="67">
        <v>0.10159993518058712</v>
      </c>
      <c r="G217" s="67">
        <v>0.10708896708931237</v>
      </c>
      <c r="H217" s="67">
        <v>9.8881894524003255E-2</v>
      </c>
      <c r="I217" s="67">
        <v>0.10402146708756002</v>
      </c>
      <c r="J217" s="67">
        <v>0.1115313493052244</v>
      </c>
      <c r="K217" s="67">
        <v>8.9085473931958079E-2</v>
      </c>
      <c r="L217" s="67">
        <v>0.25846564233066927</v>
      </c>
      <c r="M217" s="67">
        <v>0.21891138946964361</v>
      </c>
      <c r="N217" s="67">
        <v>0.26255685302856208</v>
      </c>
      <c r="O217" s="67">
        <v>0.32289235030451463</v>
      </c>
      <c r="P217" s="68">
        <v>0.23576475248864828</v>
      </c>
      <c r="Q217" s="97"/>
    </row>
    <row r="218" spans="1:17" x14ac:dyDescent="0.3">
      <c r="A218" s="65" t="s">
        <v>200</v>
      </c>
      <c r="B218" s="66">
        <v>5.3990466784217608E-2</v>
      </c>
      <c r="C218" s="67">
        <v>8.0499534949522666E-2</v>
      </c>
      <c r="D218" s="67">
        <v>0.11770750509204037</v>
      </c>
      <c r="E218" s="67">
        <v>7.6469377467364208E-2</v>
      </c>
      <c r="F218" s="67">
        <v>3.5474584273495986E-2</v>
      </c>
      <c r="G218" s="67">
        <v>2.7632637262342309E-2</v>
      </c>
      <c r="H218" s="67">
        <v>1.4548626400081182E-2</v>
      </c>
      <c r="I218" s="67">
        <v>3.5207843005637229E-2</v>
      </c>
      <c r="J218" s="67">
        <v>3.7239533665748011E-2</v>
      </c>
      <c r="K218" s="67">
        <v>5.5672138596776201E-2</v>
      </c>
      <c r="L218" s="67">
        <v>5.5963395797304388E-2</v>
      </c>
      <c r="M218" s="67">
        <v>6.1103375214921124E-2</v>
      </c>
      <c r="N218" s="67">
        <v>0.10117036265638997</v>
      </c>
      <c r="O218" s="67">
        <v>0.12672422583761778</v>
      </c>
      <c r="P218" s="68">
        <v>8.5437490420026241E-2</v>
      </c>
      <c r="Q218" s="97"/>
    </row>
    <row r="219" spans="1:17" x14ac:dyDescent="0.3">
      <c r="A219" s="65" t="s">
        <v>201</v>
      </c>
      <c r="B219" s="66">
        <v>1.2912852271818851E-2</v>
      </c>
      <c r="C219" s="67">
        <v>5.5365896147014856E-3</v>
      </c>
      <c r="D219" s="67">
        <v>8.3947690179531284E-3</v>
      </c>
      <c r="E219" s="67">
        <v>3.9547130940828451E-3</v>
      </c>
      <c r="F219" s="67">
        <v>1.5489596997469261E-3</v>
      </c>
      <c r="G219" s="67">
        <v>4.6243226437158117E-3</v>
      </c>
      <c r="H219" s="67">
        <v>3.2301492768988063E-3</v>
      </c>
      <c r="I219" s="69">
        <v>0</v>
      </c>
      <c r="J219" s="69">
        <v>0</v>
      </c>
      <c r="K219" s="67">
        <v>3.4698783518712908E-3</v>
      </c>
      <c r="L219" s="67">
        <v>1.5210541173359777E-2</v>
      </c>
      <c r="M219" s="67">
        <v>4.4069179253013943E-3</v>
      </c>
      <c r="N219" s="67">
        <v>1.05663429737184E-2</v>
      </c>
      <c r="O219" s="67">
        <v>3.874324383108673E-3</v>
      </c>
      <c r="P219" s="68">
        <v>4.1155489644102497E-3</v>
      </c>
      <c r="Q219" s="97"/>
    </row>
    <row r="220" spans="1:17" x14ac:dyDescent="0.3">
      <c r="A220" s="65" t="s">
        <v>202</v>
      </c>
      <c r="B220" s="66">
        <v>5.0638800427806703E-3</v>
      </c>
      <c r="C220" s="67">
        <v>7.1557343733448953E-3</v>
      </c>
      <c r="D220" s="67">
        <v>1.5684517943292453E-2</v>
      </c>
      <c r="E220" s="67">
        <v>5.9953332176709137E-3</v>
      </c>
      <c r="F220" s="69">
        <v>0</v>
      </c>
      <c r="G220" s="67">
        <v>1.2623784712215281E-3</v>
      </c>
      <c r="H220" s="69">
        <v>0</v>
      </c>
      <c r="I220" s="69">
        <v>0</v>
      </c>
      <c r="J220" s="69">
        <v>0</v>
      </c>
      <c r="K220" s="69">
        <v>0</v>
      </c>
      <c r="L220" s="67">
        <v>2.4629827315695652E-3</v>
      </c>
      <c r="M220" s="67">
        <v>5.1077049602708847E-3</v>
      </c>
      <c r="N220" s="67">
        <v>1.3311416560319356E-2</v>
      </c>
      <c r="O220" s="67">
        <v>1.9901421231143759E-2</v>
      </c>
      <c r="P220" s="68">
        <v>4.3697164443236526E-3</v>
      </c>
      <c r="Q220" s="97"/>
    </row>
    <row r="221" spans="1:17" x14ac:dyDescent="0.3">
      <c r="A221" s="65" t="s">
        <v>203</v>
      </c>
      <c r="B221" s="66">
        <v>1.465283773926744E-3</v>
      </c>
      <c r="C221" s="67">
        <v>4.7089625333648797E-3</v>
      </c>
      <c r="D221" s="67">
        <v>7.9967153133194916E-3</v>
      </c>
      <c r="E221" s="67">
        <v>9.7479869693109893E-3</v>
      </c>
      <c r="F221" s="67">
        <v>1.7484737823481326E-3</v>
      </c>
      <c r="G221" s="67">
        <v>3.7183496296728535E-3</v>
      </c>
      <c r="H221" s="67">
        <v>3.8637421587326393E-3</v>
      </c>
      <c r="I221" s="69">
        <v>0</v>
      </c>
      <c r="J221" s="69">
        <v>0</v>
      </c>
      <c r="K221" s="67">
        <v>3.6810309368151529E-3</v>
      </c>
      <c r="L221" s="67">
        <v>1.5243767278706141E-3</v>
      </c>
      <c r="M221" s="67">
        <v>6.4598477034567175E-4</v>
      </c>
      <c r="N221" s="67">
        <v>7.5928197053730115E-3</v>
      </c>
      <c r="O221" s="67">
        <v>1.1361221941598663E-2</v>
      </c>
      <c r="P221" s="68">
        <v>1.0026773608569246E-2</v>
      </c>
      <c r="Q221" s="97"/>
    </row>
    <row r="222" spans="1:17" ht="15" thickBot="1" x14ac:dyDescent="0.35">
      <c r="A222" s="72" t="s">
        <v>51</v>
      </c>
      <c r="B222" s="81">
        <v>4.3426374187689003</v>
      </c>
      <c r="C222" s="80">
        <v>4.6391255200946437</v>
      </c>
      <c r="D222" s="80">
        <v>5.4165203228565115</v>
      </c>
      <c r="E222" s="80">
        <v>3.3628507920123782</v>
      </c>
      <c r="F222" s="74">
        <v>0.48727588608440819</v>
      </c>
      <c r="G222" s="74">
        <v>0.93348304107726043</v>
      </c>
      <c r="H222" s="74">
        <v>0.25906989140456815</v>
      </c>
      <c r="I222" s="74">
        <v>0.10307908385041477</v>
      </c>
      <c r="J222" s="74">
        <v>0.11990469324465214</v>
      </c>
      <c r="K222" s="74">
        <v>0.74334407592991192</v>
      </c>
      <c r="L222" s="80">
        <v>4.452919825619551</v>
      </c>
      <c r="M222" s="80">
        <v>4.1881195576362993</v>
      </c>
      <c r="N222" s="80">
        <v>5.391517873136042</v>
      </c>
      <c r="O222" s="80">
        <v>5.5098261034499449</v>
      </c>
      <c r="P222" s="75">
        <v>3.8903535751461118</v>
      </c>
      <c r="Q222" s="97"/>
    </row>
    <row r="223" spans="1:17" ht="15" thickTop="1" x14ac:dyDescent="0.3"/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5" fitToHeight="0" orientation="landscape" r:id="rId1"/>
  <rowBreaks count="3" manualBreakCount="3">
    <brk id="48" max="16383" man="1"/>
    <brk id="107" max="16383" man="1"/>
    <brk id="1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2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2022-05-24T17:56:43Z</cp:lastPrinted>
  <dcterms:created xsi:type="dcterms:W3CDTF">2013-08-06T13:22:30Z</dcterms:created>
  <dcterms:modified xsi:type="dcterms:W3CDTF">2022-05-24T17:57:36Z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