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CI81/Wealth/"/>
    </mc:Choice>
  </mc:AlternateContent>
  <xr:revisionPtr revIDLastSave="63" documentId="8_{E962BBD5-2CA9-4117-80D8-39627F7A9CD2}" xr6:coauthVersionLast="47" xr6:coauthVersionMax="47" xr10:uidLastSave="{E4C34E5B-4A71-4757-8C63-0C9DC824B473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2" l="1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M177" i="2"/>
  <c r="M158" i="2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M158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M162" i="4"/>
  <c r="K158" i="4"/>
  <c r="L158" i="4"/>
  <c r="K159" i="4"/>
  <c r="L159" i="4"/>
  <c r="K160" i="4"/>
  <c r="L160" i="4"/>
  <c r="K161" i="4"/>
  <c r="L161" i="4"/>
  <c r="K124" i="4"/>
  <c r="L124" i="4"/>
  <c r="K125" i="4"/>
  <c r="L125" i="4"/>
  <c r="K126" i="4"/>
  <c r="L126" i="4"/>
  <c r="K127" i="4"/>
  <c r="L127" i="4"/>
  <c r="K128" i="4"/>
  <c r="L128" i="4"/>
  <c r="K129" i="4"/>
  <c r="L129" i="4"/>
  <c r="K130" i="4"/>
  <c r="L130" i="4"/>
  <c r="K131" i="4"/>
  <c r="L131" i="4"/>
  <c r="K132" i="4"/>
  <c r="L132" i="4"/>
  <c r="K133" i="4"/>
  <c r="L133" i="4"/>
  <c r="K134" i="4"/>
  <c r="L134" i="4"/>
  <c r="K135" i="4"/>
  <c r="L135" i="4"/>
  <c r="K136" i="4"/>
  <c r="L136" i="4"/>
  <c r="K137" i="4"/>
  <c r="L137" i="4"/>
  <c r="K138" i="4"/>
  <c r="L138" i="4"/>
  <c r="K139" i="4"/>
  <c r="L139" i="4"/>
  <c r="K140" i="4"/>
  <c r="L140" i="4"/>
  <c r="K141" i="4"/>
  <c r="L141" i="4"/>
  <c r="K142" i="4"/>
  <c r="L142" i="4"/>
  <c r="K143" i="4"/>
  <c r="L143" i="4"/>
  <c r="K144" i="4"/>
  <c r="L144" i="4"/>
  <c r="K145" i="4"/>
  <c r="L145" i="4"/>
  <c r="K146" i="4"/>
  <c r="L146" i="4"/>
  <c r="K147" i="4"/>
  <c r="L147" i="4"/>
  <c r="K148" i="4"/>
  <c r="L148" i="4"/>
  <c r="K149" i="4"/>
  <c r="L149" i="4"/>
  <c r="K150" i="4"/>
  <c r="L150" i="4"/>
  <c r="K151" i="4"/>
  <c r="L151" i="4"/>
  <c r="K152" i="4"/>
  <c r="L152" i="4"/>
  <c r="K153" i="4"/>
  <c r="L153" i="4"/>
  <c r="K154" i="4"/>
  <c r="L154" i="4"/>
  <c r="K155" i="4"/>
  <c r="L155" i="4"/>
  <c r="K156" i="4"/>
  <c r="L156" i="4"/>
  <c r="K157" i="4"/>
  <c r="L157" i="4"/>
  <c r="D23" i="3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<sst xmlns="http://schemas.openxmlformats.org/spreadsheetml/2006/main" count="1253" uniqueCount="239">
  <si>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</si>
  <si>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</si>
  <si>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</si>
  <si>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</si>
  <si>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</si>
  <si>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</si>
  <si>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</si>
  <si>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</si>
  <si>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</si>
  <si>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</si>
  <si>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</si>
  <si>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</si>
  <si>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</si>
  <si>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</si>
  <si>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</si>
  <si>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</si>
  <si>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</si>
  <si>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</si>
  <si>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</si>
  <si>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</si>
  <si>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</si>
  <si>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</si>
  <si>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</si>
  <si>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</si>
  <si>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</si>
  <si>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</si>
  <si>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</si>
  <si>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</si>
  <si>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</si>
  <si>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</si>
  <si>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</si>
  <si>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</si>
  <si>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</si>
  <si>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</si>
  <si>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</si>
  <si>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</si>
  <si>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</si>
  <si>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</si>
  <si>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</si>
  <si>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</si>
  <si>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</si>
  <si>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</si>
  <si>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</si>
  <si>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</si>
  <si>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</si>
  <si>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</si>
  <si>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</si>
  <si>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</si>
  <si>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</si>
  <si>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</si>
  <si>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</si>
  <si>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</si>
  <si>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</si>
  <si>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</si>
  <si>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</si>
  <si>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</si>
  <si>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</si>
  <si>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</si>
  <si>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</si>
  <si>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</si>
  <si>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</si>
  <si>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</si>
  <si>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</si>
  <si>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Urban</t>
  </si>
  <si>
    <t xml:space="preserve">Histrogram </t>
  </si>
  <si>
    <t>QH101_11 Source of drinking water: Eau du robinet dans le logement</t>
  </si>
  <si>
    <t>QH101_12 Source of drinking water: Eau du robinet dans la cour/Parcelle</t>
  </si>
  <si>
    <t>QH101_13 Source of drinking water: Eau du robinet du voisin</t>
  </si>
  <si>
    <t>QH101_14 Source of drinking water: Eau du robinet public/Borne fontaine</t>
  </si>
  <si>
    <t>QH101_21 Source of drinking water: Forage à Pompe</t>
  </si>
  <si>
    <t>QH101_31 Source of drinking water: Puits protégés</t>
  </si>
  <si>
    <t>QH101_32 Source of drinking water: Puits non protégés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</si>
  <si>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</si>
  <si>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</si>
  <si>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</si>
  <si>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</t>
  </si>
  <si>
    <t>QH101_71 Source of drinking water: Charette avec petite citerne/tonneau</t>
  </si>
  <si>
    <t>QH101_81 Source of drinking water: Eau de surface/Riviere/Barrage/Lac/Mare/Canal</t>
  </si>
  <si>
    <t>QH101_91 Source of drinking water: Eau en bouteille/Minerale</t>
  </si>
  <si>
    <t>QH101_92 Source of drinking water: Eau en sachet</t>
  </si>
  <si>
    <t>QH101_96 Source of drinking water: Autre</t>
  </si>
  <si>
    <t>QH106 Household did not have sufficient amount of water</t>
  </si>
  <si>
    <t>QH109_11 Type of toilet facility: Chasse d'eau connectée à un système d'égout</t>
  </si>
  <si>
    <t>QH109_12 Type of toilet facility: Chasse d'eau connectée à une fosse septique</t>
  </si>
  <si>
    <t>QH109_13 Type of toilet facility: Chasse d'eau connectée à une fosse d'aisances</t>
  </si>
  <si>
    <t>QH109_14 Type of toilet facility: Chasse d'eau connectée à quelque chose d'autre</t>
  </si>
  <si>
    <t>QH109_15 Type of toilet facility: Chasse d'eau connectée à ne sait pas où</t>
  </si>
  <si>
    <t>QH109_21 Type of toilet facility: Fosse d'aisances améliorée auto-aérée</t>
  </si>
  <si>
    <t>QH109_22 Type of toilet facility: Fosse d'aisances avec dalle</t>
  </si>
  <si>
    <t>QH109_23 Type of toilet facility: Fosse d'aisances sans dalle trou ouvert</t>
  </si>
  <si>
    <t>QH109_31 Type of toilet facility: Toilettes à compostage</t>
  </si>
  <si>
    <t>QH109_41 Type of toilet facility: Seau/tinette</t>
  </si>
  <si>
    <t>QH109_51 Type of toilet facility: Toilettes/latrines suspendues</t>
  </si>
  <si>
    <t>QH109_61 Type of toilet facility: Pas de toilettes/nature</t>
  </si>
  <si>
    <t>QH109_96 Type of toilet facility: Autre</t>
  </si>
  <si>
    <t>QH109_11_sh Type of toilet facility: Chasse d'eau connectée à un système d'égout - shared</t>
  </si>
  <si>
    <t>QH109_12_sh Type of toilet facility: Chasse d'eau connectée à une fosse septique - shared</t>
  </si>
  <si>
    <t>QH109_13_sh Type of toilet facility: Chasse d'eau connectée à une fosse d'aisances - shared</t>
  </si>
  <si>
    <t>QH109_14_sh Type of toilet facility: Chasse d'eau connectée à quelque chose d'autre - shared</t>
  </si>
  <si>
    <t>QH109_15_sh Type of toilet facility: Chasse d'eau connectée à ne sait pas où - shared</t>
  </si>
  <si>
    <t>QH109_21_sh Type of toilet facility: Fosse d'aisances améliorée auto-aérée - shared</t>
  </si>
  <si>
    <t>QH109_22_sh Type of toilet facility: Fosse d'aisances avec dalle - shared</t>
  </si>
  <si>
    <t>QH109_23_sh Type of toilet facility: Fosse d'aisances sans dalle trou ouvert - shared</t>
  </si>
  <si>
    <t>QH109_31_sh Type of toilet facility: Toilettes à compostage - shared</t>
  </si>
  <si>
    <t>QH109_41_sh Type of toilet facility: Seau/tinette - shared</t>
  </si>
  <si>
    <t>QH109_51_sh Type of toilet facility: Toilettes/latrines suspendues - shared</t>
  </si>
  <si>
    <t>QH109_96_sh Type of toilet facility: Autre - shared</t>
  </si>
  <si>
    <t>QH117_1 Type of cookstove: Cuisinière électrique</t>
  </si>
  <si>
    <t>QH117_2 Type of cookstove: Four solaire</t>
  </si>
  <si>
    <t>QH117_3 Type of cookstove: Cuisinière à gaz propane liquéfié (GPL) cuisinière à gaz</t>
  </si>
  <si>
    <t>QH117_4 Type of cookstove: Cuisinière connectée au gaz naturel</t>
  </si>
  <si>
    <t>QH117_5 Type of cookstove: Cuisinière au biogaz</t>
  </si>
  <si>
    <t>QH117_6 Type of cookstove: Cuisinière à combustible liquide</t>
  </si>
  <si>
    <t>QH117_7 Type of cookstove: Cuisinière d'un fabricant à combustible solide</t>
  </si>
  <si>
    <t>QH117_8 Type of cookstove: Cuisinière traditionnelle à combustible solide</t>
  </si>
  <si>
    <t>QH117_9 Type of cookstove: Foyer à trois pierres/foyer ouvert</t>
  </si>
  <si>
    <t>QH117_95 Type of cookstove: Pas de cuisine dans le ménage</t>
  </si>
  <si>
    <t>QH117_96 Type of cookstove: Autre</t>
  </si>
  <si>
    <t>QH120_4 Type of cooking fuel: Charbon/lignite</t>
  </si>
  <si>
    <t>QH120_5 Type of cooking fuel: Charbon de bois</t>
  </si>
  <si>
    <t>QH120_6 Type of cooking fuel: Bois</t>
  </si>
  <si>
    <t>QH120_8 Type of cooking fuel: Produits agricoles</t>
  </si>
  <si>
    <t>QH120_96 Type of cooking fuel: Autre</t>
  </si>
  <si>
    <t>QH123_1 Heat source for home: Chauffage central</t>
  </si>
  <si>
    <t>QH123_2 Heat source for home: Radiateur d'un fabricant</t>
  </si>
  <si>
    <t>QH123_3 Heat source for home: Radiateur traditionnel</t>
  </si>
  <si>
    <t>QH123_4 Heat source for home: Fourneau d'un fabricant</t>
  </si>
  <si>
    <t>QH123_5 Heat source for home: Fourneau traditionnel</t>
  </si>
  <si>
    <t>QH123_6 Heat source for home: Feu à trois pierres/foyer ouvert</t>
  </si>
  <si>
    <t>QH123_95 Heat source for home: Pas de chauffage dans ménage</t>
  </si>
  <si>
    <t>QH123_96 Heat source for home: Autre</t>
  </si>
  <si>
    <t>QH125_1 Type of fuel for home heat: Électricité</t>
  </si>
  <si>
    <t>QH125_6 Type of fuel for home heat: Alcool/éthanol</t>
  </si>
  <si>
    <t>QH125_9 Type of fuel for home heat: Charbon/lignite</t>
  </si>
  <si>
    <t>QH125_10 Type of fuel for home heat: Charbon de bois</t>
  </si>
  <si>
    <t>QH125_11 Type of fuel for home heat: Bois</t>
  </si>
  <si>
    <t>QH125_12 Type of fuel for home heat: Paille/branchages/herbes</t>
  </si>
  <si>
    <t>QH125_96 Type of fuel for home heat: Autre</t>
  </si>
  <si>
    <t>QH126_1 Type of light at home: Électricité</t>
  </si>
  <si>
    <t>QH126_2 Type of light at home: Lanterne solaire</t>
  </si>
  <si>
    <t>QH126_3 Type of light at home: Lampe de poche, torche ou lanterne rechargeable</t>
  </si>
  <si>
    <t>QH126_4 Type of light at home: Lampe de poche, torche ou lanterne à piles</t>
  </si>
  <si>
    <t>QH126_6 Type of light at home: Lampe essence</t>
  </si>
  <si>
    <t>QH126_7 Type of light at home: Lampe kérosène ou paraffine ou petrole</t>
  </si>
  <si>
    <t>QH126_9 Type of light at home: Bois</t>
  </si>
  <si>
    <t>QH126_11 Type of light at home: Produits agricoles</t>
  </si>
  <si>
    <t>QH126_13 Type of light at home: Lampe à huile</t>
  </si>
  <si>
    <t>QH126_14 Type of light at home: Bougie</t>
  </si>
  <si>
    <t>QH126_95 Type of light at home: Pas d'éclairage dans le ménage</t>
  </si>
  <si>
    <t>QH126_96 Type of light at home: Autre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</si>
  <si>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</si>
  <si>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</si>
  <si>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</si>
  <si>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</si>
  <si>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</si>
  <si>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</si>
  <si>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Machine a laver</t>
  </si>
  <si>
    <t>QH132H Ventilateur</t>
  </si>
  <si>
    <t>QH132I Climatiseur</t>
  </si>
  <si>
    <t>QH132J Chauffe-Eau moderne</t>
  </si>
  <si>
    <t>QH132K Chauffe-Eau chinois</t>
  </si>
  <si>
    <t>QH132L Micro-Onde</t>
  </si>
  <si>
    <t>QH133A Watch</t>
  </si>
  <si>
    <t>QH133C Bicycle</t>
  </si>
  <si>
    <t>QH133D Motorcycle or scooter</t>
  </si>
  <si>
    <t>QH133E Animal-drawn cart</t>
  </si>
  <si>
    <t>QH133F Car or Truck</t>
  </si>
  <si>
    <t>QH133G Boat with a motor</t>
  </si>
  <si>
    <t>QH133H Tricycle</t>
  </si>
  <si>
    <t>QH133I Tracteur</t>
  </si>
  <si>
    <t>QH133J Pirogue</t>
  </si>
  <si>
    <t>QH133K Lecteur VCD/DVD</t>
  </si>
  <si>
    <t>QH133L Tablette Informatique</t>
  </si>
  <si>
    <t>QH133M Pousse-Pousse/Brouette</t>
  </si>
  <si>
    <t>QH133N Ordinateur</t>
  </si>
  <si>
    <t>MOBPHONE Owns a mobile phone</t>
  </si>
  <si>
    <t>CHECKACC Posession of a bank account</t>
  </si>
  <si>
    <t>QH152_11 Main floor material: Terre/sable</t>
  </si>
  <si>
    <t>QH152_12 Main floor material: Bouse</t>
  </si>
  <si>
    <t>QH152_21 Main floor material: Planches en bois</t>
  </si>
  <si>
    <t>QH152_22 Main floor material: Palmes/bambou</t>
  </si>
  <si>
    <t>QH152_31 Main floor material: Parquet ou bois ciré</t>
  </si>
  <si>
    <t>QH152_32 Main floor material: Bandes de vinyle/asphalte</t>
  </si>
  <si>
    <t>QH152_33 Main floor material: Carrelage</t>
  </si>
  <si>
    <t>QH152_34 Main floor material: Ciment</t>
  </si>
  <si>
    <t>QH152_35 Main floor material: Moquette</t>
  </si>
  <si>
    <t>QH152_96 Main floor material: Autre</t>
  </si>
  <si>
    <t>QH153_11 Main roof material: Pas de toit</t>
  </si>
  <si>
    <t>QH153_12 Main roof material: Chaume/palmes/feuilles</t>
  </si>
  <si>
    <t>QH153_13 Main roof material: Mottes de terre</t>
  </si>
  <si>
    <t>QH153_21 Main roof material: Natte</t>
  </si>
  <si>
    <t>QH153_22 Main roof material: Palmes/bambou</t>
  </si>
  <si>
    <t>QH153_23 Main roof material: Planches en bois</t>
  </si>
  <si>
    <t>QH153_25 Main roof material: Plastique</t>
  </si>
  <si>
    <t>QH153_31 Main roof material: Tôle</t>
  </si>
  <si>
    <t>QH153_32 Main roof material: Bois</t>
  </si>
  <si>
    <t>QH153_33 Main roof material: Zinc/fibre de ciment</t>
  </si>
  <si>
    <t>QH153_34 Main roof material: Tuiles</t>
  </si>
  <si>
    <t>QH153_35 Main roof material: Ciment</t>
  </si>
  <si>
    <t>QH153_36 Main roof material: Shingles</t>
  </si>
  <si>
    <t>QH153_96 Main roof material: Autre</t>
  </si>
  <si>
    <t>QH154_11 Main wall material: Pas de mur</t>
  </si>
  <si>
    <t>QH154_12 Main wall material: Bambou/Cane/Palme/Tronc</t>
  </si>
  <si>
    <t>QH154_13 Main wall material: Terre</t>
  </si>
  <si>
    <t>QH154_21 Main wall material: Bambou avec boue</t>
  </si>
  <si>
    <t>QH154_22 Main wall material: Pierres avec boue</t>
  </si>
  <si>
    <t>QH154_23 Main wall material: Adobe/Brique de terre non recouvert</t>
  </si>
  <si>
    <t>QH154_24 Main wall material: Contre-plaqué</t>
  </si>
  <si>
    <t>QH154_25 Main wall material: Carton/Plastiques</t>
  </si>
  <si>
    <t>QH154_26 Main wall material: Bois de récupération</t>
  </si>
  <si>
    <t>QH154_31 Main wall material: Ciment</t>
  </si>
  <si>
    <t>QH154_32 Main wall material: Pierres avec chaux/ciment</t>
  </si>
  <si>
    <t>QH154_33 Main wall material: Briques</t>
  </si>
  <si>
    <t>QH154_34 Main wall material: Bloc de ciment/beton</t>
  </si>
  <si>
    <t>QH154_35 Main wall material: Adobe/Brique de terre recouvert</t>
  </si>
  <si>
    <t>QH154_36 Main wall material: Planches en bois/shingles</t>
  </si>
  <si>
    <t>QH154_37 Main wall material: Carreau</t>
  </si>
  <si>
    <t>QH154_96 Main wall material: Autre</t>
  </si>
  <si>
    <t>HOUSE Owns a house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</si>
  <si>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</si>
  <si>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</si>
  <si>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</si>
  <si>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</si>
  <si>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</si>
  <si>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</si>
  <si>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</si>
  <si>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</si>
  <si>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QH129C_1 Horses/donkeys/mules: 1-4</t>
  </si>
  <si>
    <t>QH129C_2 Horses/donkeys/mules: 5-9</t>
  </si>
  <si>
    <t>QH129C_3 Horses/donkeys/mules: 10+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</si>
  <si>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</si>
  <si>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</si>
  <si>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</si>
  <si>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</si>
  <si>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</si>
  <si>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</si>
  <si>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Chickens or other poultry: 1-9</t>
  </si>
  <si>
    <t>QH129F_2 Chickens or other poultry: 10-29</t>
  </si>
  <si>
    <t>QH129F_3 Chickens or other poultry: 30+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</si>
</sst>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16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4" fillId="0" borderId="0" xfId="3"/>
    <xf numFmtId="0" fontId="0" fillId="0" borderId="0" xfId="0" applyAlignment="1">
      <alignment horizontal="center" vertical="center"/>
    </xf>
    <xf numFmtId="0" fontId="4" fillId="0" borderId="0" xfId="4"/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0" fontId="5" fillId="0" borderId="28" xfId="1" applyFont="1" applyBorder="1" applyAlignment="1">
      <alignment horizontal="center" wrapText="1"/>
    </xf>
    <xf numFmtId="166" fontId="5" fillId="0" borderId="16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wrapText="1"/>
    </xf>
    <xf numFmtId="0" fontId="5" fillId="0" borderId="21" xfId="1" applyFont="1" applyBorder="1" applyAlignment="1">
      <alignment horizontal="left" wrapText="1"/>
    </xf>
    <xf numFmtId="0" fontId="8" fillId="0" borderId="26" xfId="5" applyFont="1" applyBorder="1" applyAlignment="1">
      <alignment horizontal="center" wrapText="1"/>
    </xf>
    <xf numFmtId="0" fontId="8" fillId="0" borderId="27" xfId="5" applyFont="1" applyBorder="1" applyAlignment="1">
      <alignment horizontal="center" wrapText="1"/>
    </xf>
    <xf numFmtId="0" fontId="8" fillId="0" borderId="28" xfId="5" applyFont="1" applyBorder="1" applyAlignment="1">
      <alignment horizontal="center" wrapText="1"/>
    </xf>
    <xf numFmtId="0" fontId="8" fillId="0" borderId="20" xfId="5" applyFont="1" applyBorder="1" applyAlignment="1">
      <alignment horizontal="left" vertical="top" wrapText="1"/>
    </xf>
    <xf numFmtId="164" fontId="8" fillId="0" borderId="14" xfId="5" applyNumberFormat="1" applyFont="1" applyBorder="1" applyAlignment="1">
      <alignment horizontal="right" vertical="center"/>
    </xf>
    <xf numFmtId="165" fontId="8" fillId="0" borderId="15" xfId="5" applyNumberFormat="1" applyFont="1" applyBorder="1" applyAlignment="1">
      <alignment horizontal="right" vertical="center"/>
    </xf>
    <xf numFmtId="166" fontId="8" fillId="0" borderId="15" xfId="5" applyNumberFormat="1" applyFont="1" applyBorder="1" applyAlignment="1">
      <alignment horizontal="right" vertical="center"/>
    </xf>
    <xf numFmtId="166" fontId="8" fillId="0" borderId="16" xfId="5" applyNumberFormat="1" applyFont="1" applyBorder="1" applyAlignment="1">
      <alignment horizontal="right" vertical="center"/>
    </xf>
    <xf numFmtId="0" fontId="8" fillId="0" borderId="23" xfId="5" applyFont="1" applyBorder="1" applyAlignment="1">
      <alignment horizontal="left" vertical="top" wrapText="1"/>
    </xf>
    <xf numFmtId="164" fontId="8" fillId="0" borderId="29" xfId="5" applyNumberFormat="1" applyFont="1" applyBorder="1" applyAlignment="1">
      <alignment horizontal="right" vertical="center"/>
    </xf>
    <xf numFmtId="165" fontId="8" fillId="0" borderId="1" xfId="5" applyNumberFormat="1" applyFont="1" applyBorder="1" applyAlignment="1">
      <alignment horizontal="right" vertical="center"/>
    </xf>
    <xf numFmtId="166" fontId="8" fillId="0" borderId="1" xfId="5" applyNumberFormat="1" applyFont="1" applyBorder="1" applyAlignment="1">
      <alignment horizontal="right" vertical="center"/>
    </xf>
    <xf numFmtId="166" fontId="8" fillId="0" borderId="30" xfId="5" applyNumberFormat="1" applyFont="1" applyBorder="1" applyAlignment="1">
      <alignment horizontal="right" vertical="center"/>
    </xf>
    <xf numFmtId="0" fontId="8" fillId="0" borderId="24" xfId="5" applyFont="1" applyBorder="1" applyAlignment="1">
      <alignment horizontal="left" vertical="top" wrapText="1"/>
    </xf>
    <xf numFmtId="173" fontId="8" fillId="0" borderId="17" xfId="5" applyNumberFormat="1" applyFont="1" applyBorder="1" applyAlignment="1">
      <alignment horizontal="right" vertical="center"/>
    </xf>
    <xf numFmtId="171" fontId="8" fillId="0" borderId="18" xfId="5" applyNumberFormat="1" applyFont="1" applyBorder="1" applyAlignment="1">
      <alignment horizontal="right" vertical="center"/>
    </xf>
    <xf numFmtId="166" fontId="8" fillId="0" borderId="18" xfId="5" applyNumberFormat="1" applyFont="1" applyBorder="1" applyAlignment="1">
      <alignment horizontal="right" vertical="center"/>
    </xf>
    <xf numFmtId="166" fontId="8" fillId="0" borderId="19" xfId="5" applyNumberFormat="1" applyFont="1" applyBorder="1" applyAlignment="1">
      <alignment horizontal="right" vertical="center"/>
    </xf>
    <xf numFmtId="0" fontId="7" fillId="0" borderId="0" xfId="5"/>
    <xf numFmtId="0" fontId="8" fillId="0" borderId="31" xfId="5" applyFont="1" applyBorder="1" applyAlignment="1">
      <alignment horizontal="center" wrapText="1"/>
    </xf>
    <xf numFmtId="0" fontId="8" fillId="0" borderId="32" xfId="5" applyFont="1" applyBorder="1" applyAlignment="1">
      <alignment horizontal="center"/>
    </xf>
    <xf numFmtId="165" fontId="8" fillId="0" borderId="20" xfId="5" applyNumberFormat="1" applyFont="1" applyBorder="1" applyAlignment="1">
      <alignment horizontal="right" vertical="center"/>
    </xf>
    <xf numFmtId="165" fontId="8" fillId="0" borderId="23" xfId="5" applyNumberFormat="1" applyFont="1" applyBorder="1" applyAlignment="1">
      <alignment horizontal="right" vertical="center"/>
    </xf>
    <xf numFmtId="165" fontId="8" fillId="0" borderId="24" xfId="5" applyNumberFormat="1" applyFont="1" applyBorder="1" applyAlignment="1">
      <alignment horizontal="right" vertical="center"/>
    </xf>
    <xf numFmtId="0" fontId="8" fillId="0" borderId="26" xfId="6" applyFont="1" applyBorder="1" applyAlignment="1">
      <alignment horizontal="center" wrapText="1"/>
    </xf>
    <xf numFmtId="0" fontId="8" fillId="0" borderId="27" xfId="6" applyFont="1" applyBorder="1" applyAlignment="1">
      <alignment horizontal="center" wrapText="1"/>
    </xf>
    <xf numFmtId="0" fontId="8" fillId="0" borderId="28" xfId="6" applyFont="1" applyBorder="1" applyAlignment="1">
      <alignment horizontal="center" wrapText="1"/>
    </xf>
    <xf numFmtId="0" fontId="8" fillId="0" borderId="20" xfId="6" applyFont="1" applyBorder="1" applyAlignment="1">
      <alignment horizontal="left" vertical="top" wrapText="1"/>
    </xf>
    <xf numFmtId="164" fontId="8" fillId="0" borderId="14" xfId="6" applyNumberFormat="1" applyFont="1" applyBorder="1" applyAlignment="1">
      <alignment horizontal="right" vertical="center"/>
    </xf>
    <xf numFmtId="165" fontId="8" fillId="0" borderId="15" xfId="6" applyNumberFormat="1" applyFont="1" applyBorder="1" applyAlignment="1">
      <alignment horizontal="right" vertical="center"/>
    </xf>
    <xf numFmtId="166" fontId="8" fillId="0" borderId="15" xfId="6" applyNumberFormat="1" applyFont="1" applyBorder="1" applyAlignment="1">
      <alignment horizontal="right" vertical="center"/>
    </xf>
    <xf numFmtId="166" fontId="8" fillId="0" borderId="16" xfId="6" applyNumberFormat="1" applyFont="1" applyBorder="1" applyAlignment="1">
      <alignment horizontal="right" vertical="center"/>
    </xf>
    <xf numFmtId="0" fontId="8" fillId="0" borderId="23" xfId="6" applyFont="1" applyBorder="1" applyAlignment="1">
      <alignment horizontal="left" vertical="top" wrapText="1"/>
    </xf>
    <xf numFmtId="164" fontId="8" fillId="0" borderId="29" xfId="6" applyNumberFormat="1" applyFont="1" applyBorder="1" applyAlignment="1">
      <alignment horizontal="right" vertical="center"/>
    </xf>
    <xf numFmtId="165" fontId="8" fillId="0" borderId="1" xfId="6" applyNumberFormat="1" applyFont="1" applyBorder="1" applyAlignment="1">
      <alignment horizontal="right" vertical="center"/>
    </xf>
    <xf numFmtId="166" fontId="8" fillId="0" borderId="1" xfId="6" applyNumberFormat="1" applyFont="1" applyBorder="1" applyAlignment="1">
      <alignment horizontal="right" vertical="center"/>
    </xf>
    <xf numFmtId="166" fontId="8" fillId="0" borderId="30" xfId="6" applyNumberFormat="1" applyFont="1" applyBorder="1" applyAlignment="1">
      <alignment horizontal="right" vertical="center"/>
    </xf>
    <xf numFmtId="173" fontId="8" fillId="0" borderId="29" xfId="6" applyNumberFormat="1" applyFont="1" applyBorder="1" applyAlignment="1">
      <alignment horizontal="right" vertical="center"/>
    </xf>
    <xf numFmtId="171" fontId="8" fillId="0" borderId="1" xfId="6" applyNumberFormat="1" applyFont="1" applyBorder="1" applyAlignment="1">
      <alignment horizontal="right" vertical="center"/>
    </xf>
    <xf numFmtId="167" fontId="8" fillId="0" borderId="29" xfId="6" applyNumberFormat="1" applyFont="1" applyBorder="1" applyAlignment="1">
      <alignment horizontal="right" vertical="center"/>
    </xf>
    <xf numFmtId="168" fontId="8" fillId="0" borderId="1" xfId="6" applyNumberFormat="1" applyFont="1" applyBorder="1" applyAlignment="1">
      <alignment horizontal="right" vertical="center"/>
    </xf>
    <xf numFmtId="0" fontId="8" fillId="0" borderId="24" xfId="6" applyFont="1" applyBorder="1" applyAlignment="1">
      <alignment horizontal="left" vertical="top" wrapText="1"/>
    </xf>
    <xf numFmtId="174" fontId="8" fillId="0" borderId="17" xfId="6" applyNumberFormat="1" applyFont="1" applyBorder="1" applyAlignment="1">
      <alignment horizontal="right" vertical="center"/>
    </xf>
    <xf numFmtId="172" fontId="8" fillId="0" borderId="18" xfId="6" applyNumberFormat="1" applyFont="1" applyBorder="1" applyAlignment="1">
      <alignment horizontal="right" vertical="center"/>
    </xf>
    <xf numFmtId="166" fontId="8" fillId="0" borderId="18" xfId="6" applyNumberFormat="1" applyFont="1" applyBorder="1" applyAlignment="1">
      <alignment horizontal="right" vertical="center"/>
    </xf>
    <xf numFmtId="166" fontId="8" fillId="0" borderId="19" xfId="6" applyNumberFormat="1" applyFont="1" applyBorder="1" applyAlignment="1">
      <alignment horizontal="right" vertical="center"/>
    </xf>
    <xf numFmtId="0" fontId="7" fillId="0" borderId="0" xfId="6"/>
    <xf numFmtId="0" fontId="8" fillId="0" borderId="31" xfId="6" applyFont="1" applyBorder="1" applyAlignment="1">
      <alignment horizontal="center" wrapText="1"/>
    </xf>
    <xf numFmtId="0" fontId="8" fillId="0" borderId="32" xfId="6" applyFont="1" applyBorder="1" applyAlignment="1">
      <alignment horizontal="center"/>
    </xf>
    <xf numFmtId="165" fontId="8" fillId="0" borderId="20" xfId="6" applyNumberFormat="1" applyFont="1" applyBorder="1" applyAlignment="1">
      <alignment horizontal="right" vertical="center"/>
    </xf>
    <xf numFmtId="165" fontId="8" fillId="0" borderId="23" xfId="6" applyNumberFormat="1" applyFont="1" applyBorder="1" applyAlignment="1">
      <alignment horizontal="right" vertical="center"/>
    </xf>
    <xf numFmtId="165" fontId="8" fillId="0" borderId="24" xfId="6" applyNumberFormat="1" applyFont="1" applyBorder="1" applyAlignment="1">
      <alignment horizontal="right" vertical="center"/>
    </xf>
    <xf numFmtId="0" fontId="8" fillId="0" borderId="6" xfId="7" applyFont="1" applyBorder="1" applyAlignment="1">
      <alignment horizontal="center" wrapText="1"/>
    </xf>
    <xf numFmtId="0" fontId="8" fillId="0" borderId="10" xfId="7" applyFont="1" applyBorder="1" applyAlignment="1">
      <alignment horizontal="center" wrapText="1"/>
    </xf>
    <xf numFmtId="0" fontId="8" fillId="0" borderId="11" xfId="7" applyFont="1" applyBorder="1" applyAlignment="1">
      <alignment horizontal="center" wrapText="1"/>
    </xf>
    <xf numFmtId="0" fontId="8" fillId="0" borderId="4" xfId="7" applyFont="1" applyBorder="1" applyAlignment="1">
      <alignment horizontal="left" vertical="top" wrapText="1"/>
    </xf>
    <xf numFmtId="165" fontId="8" fillId="0" borderId="14" xfId="7" applyNumberFormat="1" applyFont="1" applyBorder="1" applyAlignment="1">
      <alignment horizontal="right" vertical="center"/>
    </xf>
    <xf numFmtId="165" fontId="8" fillId="0" borderId="15" xfId="7" applyNumberFormat="1" applyFont="1" applyBorder="1" applyAlignment="1">
      <alignment horizontal="right" vertical="center"/>
    </xf>
    <xf numFmtId="0" fontId="8" fillId="0" borderId="15" xfId="7" applyFont="1" applyBorder="1" applyAlignment="1">
      <alignment horizontal="left" vertical="center" wrapText="1"/>
    </xf>
    <xf numFmtId="171" fontId="8" fillId="0" borderId="15" xfId="7" applyNumberFormat="1" applyFont="1" applyBorder="1" applyAlignment="1">
      <alignment horizontal="right" vertical="center"/>
    </xf>
    <xf numFmtId="171" fontId="8" fillId="0" borderId="16" xfId="7" applyNumberFormat="1" applyFont="1" applyBorder="1" applyAlignment="1">
      <alignment horizontal="right" vertical="center"/>
    </xf>
    <xf numFmtId="0" fontId="8" fillId="0" borderId="9" xfId="7" applyFont="1" applyBorder="1" applyAlignment="1">
      <alignment horizontal="left" vertical="top" wrapText="1"/>
    </xf>
    <xf numFmtId="165" fontId="8" fillId="0" borderId="17" xfId="7" applyNumberFormat="1" applyFont="1" applyBorder="1" applyAlignment="1">
      <alignment horizontal="right" vertical="center"/>
    </xf>
    <xf numFmtId="165" fontId="8" fillId="0" borderId="18" xfId="7" applyNumberFormat="1" applyFont="1" applyBorder="1" applyAlignment="1">
      <alignment horizontal="right" vertical="center"/>
    </xf>
    <xf numFmtId="171" fontId="8" fillId="0" borderId="18" xfId="7" applyNumberFormat="1" applyFont="1" applyBorder="1" applyAlignment="1">
      <alignment horizontal="right" vertical="center"/>
    </xf>
    <xf numFmtId="171" fontId="8" fillId="0" borderId="19" xfId="7" applyNumberFormat="1" applyFont="1" applyBorder="1" applyAlignment="1">
      <alignment horizontal="right" vertical="center"/>
    </xf>
    <xf numFmtId="0" fontId="8" fillId="2" borderId="0" xfId="7" applyFont="1" applyFill="1"/>
    <xf numFmtId="0" fontId="7" fillId="0" borderId="0" xfId="7"/>
    <xf numFmtId="166" fontId="8" fillId="0" borderId="20" xfId="7" applyNumberFormat="1" applyFont="1" applyBorder="1" applyAlignment="1">
      <alignment horizontal="right" vertical="center"/>
    </xf>
    <xf numFmtId="0" fontId="8" fillId="0" borderId="22" xfId="7" applyFont="1" applyBorder="1" applyAlignment="1">
      <alignment horizontal="left" vertical="top" wrapText="1"/>
    </xf>
    <xf numFmtId="166" fontId="8" fillId="0" borderId="23" xfId="7" applyNumberFormat="1" applyFont="1" applyBorder="1" applyAlignment="1">
      <alignment horizontal="right" vertical="center"/>
    </xf>
    <xf numFmtId="169" fontId="8" fillId="0" borderId="23" xfId="7" applyNumberFormat="1" applyFont="1" applyBorder="1" applyAlignment="1">
      <alignment horizontal="right" vertical="center"/>
    </xf>
    <xf numFmtId="170" fontId="8" fillId="0" borderId="23" xfId="7" applyNumberFormat="1" applyFont="1" applyBorder="1" applyAlignment="1">
      <alignment horizontal="right" vertical="center"/>
    </xf>
    <xf numFmtId="168" fontId="8" fillId="0" borderId="23" xfId="7" applyNumberFormat="1" applyFont="1" applyBorder="1" applyAlignment="1">
      <alignment horizontal="right" vertical="center"/>
    </xf>
    <xf numFmtId="175" fontId="8" fillId="0" borderId="23" xfId="7" applyNumberFormat="1" applyFont="1" applyBorder="1" applyAlignment="1">
      <alignment horizontal="right" vertical="center"/>
    </xf>
    <xf numFmtId="165" fontId="8" fillId="0" borderId="23" xfId="7" applyNumberFormat="1" applyFont="1" applyBorder="1" applyAlignment="1">
      <alignment horizontal="right" vertical="center"/>
    </xf>
    <xf numFmtId="172" fontId="8" fillId="0" borderId="23" xfId="7" applyNumberFormat="1" applyFont="1" applyBorder="1" applyAlignment="1">
      <alignment horizontal="right" vertical="center"/>
    </xf>
    <xf numFmtId="0" fontId="8" fillId="0" borderId="22" xfId="7" applyFont="1" applyBorder="1" applyAlignment="1">
      <alignment horizontal="left" vertical="top"/>
    </xf>
    <xf numFmtId="0" fontId="8" fillId="0" borderId="9" xfId="7" applyFont="1" applyBorder="1" applyAlignment="1">
      <alignment horizontal="left" vertical="top"/>
    </xf>
    <xf numFmtId="176" fontId="8" fillId="0" borderId="24" xfId="7" applyNumberFormat="1" applyFont="1" applyBorder="1" applyAlignment="1">
      <alignment horizontal="right" vertical="center"/>
    </xf>
    <xf numFmtId="0" fontId="8" fillId="0" borderId="12" xfId="7" applyFont="1" applyBorder="1" applyAlignment="1">
      <alignment horizontal="center" wrapText="1"/>
    </xf>
    <xf numFmtId="0" fontId="8" fillId="0" borderId="20" xfId="7" applyFont="1" applyBorder="1" applyAlignment="1">
      <alignment horizontal="left" vertical="top" wrapText="1"/>
    </xf>
    <xf numFmtId="165" fontId="8" fillId="0" borderId="16" xfId="7" applyNumberFormat="1" applyFont="1" applyBorder="1" applyAlignment="1">
      <alignment horizontal="right" vertical="center"/>
    </xf>
    <xf numFmtId="0" fontId="8" fillId="0" borderId="23" xfId="7" applyFont="1" applyBorder="1" applyAlignment="1">
      <alignment horizontal="left" vertical="top" wrapText="1"/>
    </xf>
    <xf numFmtId="165" fontId="8" fillId="0" borderId="29" xfId="7" applyNumberFormat="1" applyFont="1" applyBorder="1" applyAlignment="1">
      <alignment horizontal="right" vertical="center"/>
    </xf>
    <xf numFmtId="165" fontId="8" fillId="0" borderId="1" xfId="7" applyNumberFormat="1" applyFont="1" applyBorder="1" applyAlignment="1">
      <alignment horizontal="right" vertical="center"/>
    </xf>
    <xf numFmtId="165" fontId="8" fillId="0" borderId="30" xfId="7" applyNumberFormat="1" applyFont="1" applyBorder="1" applyAlignment="1">
      <alignment horizontal="right" vertical="center"/>
    </xf>
    <xf numFmtId="171" fontId="8" fillId="0" borderId="1" xfId="7" applyNumberFormat="1" applyFont="1" applyBorder="1" applyAlignment="1">
      <alignment horizontal="right" vertical="center"/>
    </xf>
    <xf numFmtId="171" fontId="8" fillId="0" borderId="30" xfId="7" applyNumberFormat="1" applyFont="1" applyBorder="1" applyAlignment="1">
      <alignment horizontal="right" vertical="center"/>
    </xf>
    <xf numFmtId="171" fontId="8" fillId="0" borderId="29" xfId="7" applyNumberFormat="1" applyFont="1" applyBorder="1" applyAlignment="1">
      <alignment horizontal="right" vertical="center"/>
    </xf>
    <xf numFmtId="0" fontId="8" fillId="0" borderId="24" xfId="7" applyFont="1" applyBorder="1" applyAlignment="1">
      <alignment horizontal="left" vertical="top" wrapText="1"/>
    </xf>
    <xf numFmtId="171" fontId="8" fillId="0" borderId="17" xfId="7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8" fillId="0" borderId="0" xfId="5" applyFont="1" applyBorder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left" wrapText="1"/>
    </xf>
    <xf numFmtId="0" fontId="8" fillId="0" borderId="24" xfId="5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25" xfId="5" applyFont="1" applyBorder="1" applyAlignment="1">
      <alignment horizontal="left" wrapText="1"/>
    </xf>
    <xf numFmtId="0" fontId="8" fillId="0" borderId="0" xfId="6" applyFont="1" applyBorder="1" applyAlignment="1">
      <alignment horizontal="left" vertical="top" wrapText="1"/>
    </xf>
    <xf numFmtId="0" fontId="2" fillId="0" borderId="0" xfId="6" applyFont="1" applyBorder="1" applyAlignment="1">
      <alignment horizontal="center" vertical="center" wrapText="1"/>
    </xf>
    <xf numFmtId="0" fontId="8" fillId="0" borderId="20" xfId="6" applyFont="1" applyBorder="1" applyAlignment="1">
      <alignment horizontal="left" wrapText="1"/>
    </xf>
    <xf numFmtId="0" fontId="8" fillId="0" borderId="24" xfId="6" applyFont="1" applyBorder="1" applyAlignment="1">
      <alignment horizontal="left" wrapText="1"/>
    </xf>
    <xf numFmtId="0" fontId="8" fillId="0" borderId="25" xfId="6" applyFont="1" applyBorder="1" applyAlignment="1">
      <alignment horizontal="left" wrapText="1"/>
    </xf>
    <xf numFmtId="0" fontId="8" fillId="0" borderId="13" xfId="7" applyFont="1" applyBorder="1" applyAlignment="1">
      <alignment horizontal="left" vertical="top"/>
    </xf>
    <xf numFmtId="0" fontId="8" fillId="0" borderId="8" xfId="7" applyFont="1" applyBorder="1" applyAlignment="1">
      <alignment horizontal="left" vertical="top" wrapText="1"/>
    </xf>
    <xf numFmtId="0" fontId="8" fillId="0" borderId="0" xfId="7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left" wrapText="1"/>
    </xf>
    <xf numFmtId="0" fontId="8" fillId="0" borderId="4" xfId="7" applyFont="1" applyBorder="1" applyAlignment="1">
      <alignment horizontal="left" wrapText="1"/>
    </xf>
    <xf numFmtId="0" fontId="8" fillId="0" borderId="8" xfId="7" applyFont="1" applyBorder="1" applyAlignment="1">
      <alignment horizontal="left" wrapText="1"/>
    </xf>
    <xf numFmtId="0" fontId="8" fillId="0" borderId="9" xfId="7" applyFont="1" applyBorder="1" applyAlignment="1">
      <alignment horizontal="left" wrapText="1"/>
    </xf>
    <xf numFmtId="0" fontId="8" fillId="0" borderId="5" xfId="7" applyFont="1" applyBorder="1" applyAlignment="1">
      <alignment horizontal="center" wrapText="1"/>
    </xf>
    <xf numFmtId="0" fontId="8" fillId="0" borderId="6" xfId="7" applyFont="1" applyBorder="1" applyAlignment="1">
      <alignment horizontal="center" wrapText="1"/>
    </xf>
    <xf numFmtId="0" fontId="8" fillId="0" borderId="11" xfId="7" applyFont="1" applyBorder="1" applyAlignment="1">
      <alignment horizontal="center" wrapText="1"/>
    </xf>
    <xf numFmtId="0" fontId="8" fillId="0" borderId="7" xfId="7" applyFont="1" applyBorder="1" applyAlignment="1">
      <alignment horizontal="center" wrapText="1"/>
    </xf>
    <xf numFmtId="0" fontId="8" fillId="0" borderId="12" xfId="7" applyFont="1" applyBorder="1" applyAlignment="1">
      <alignment horizontal="center" wrapText="1"/>
    </xf>
    <xf numFmtId="0" fontId="8" fillId="0" borderId="3" xfId="7" applyFont="1" applyBorder="1" applyAlignment="1">
      <alignment horizontal="left" vertical="top" wrapText="1"/>
    </xf>
    <xf numFmtId="0" fontId="8" fillId="0" borderId="21" xfId="7" applyFont="1" applyBorder="1" applyAlignment="1">
      <alignment horizontal="left" vertical="top" wrapText="1"/>
    </xf>
    <xf numFmtId="0" fontId="8" fillId="0" borderId="22" xfId="7" applyFont="1" applyBorder="1" applyAlignment="1">
      <alignment horizontal="left" vertical="top" wrapText="1"/>
    </xf>
    <xf numFmtId="0" fontId="8" fillId="0" borderId="20" xfId="7" applyFont="1" applyBorder="1" applyAlignment="1">
      <alignment horizontal="left" wrapText="1"/>
    </xf>
    <xf numFmtId="0" fontId="8" fillId="0" borderId="24" xfId="7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</cellXfs>
  <cellStyles count="8">
    <cellStyle name="Normal" xfId="0" builtinId="0"/>
    <cellStyle name="Normal_Common" xfId="1" xr:uid="{00000000-0005-0000-0000-000001000000}"/>
    <cellStyle name="Normal_Composite" xfId="4" xr:uid="{8F44DA5B-D511-41EC-9F38-8B9F667976D2}"/>
    <cellStyle name="Normal_Composite_1" xfId="7" xr:uid="{1B422981-923B-4375-8C91-43A043F69B46}"/>
    <cellStyle name="Normal_Rural" xfId="3" xr:uid="{EE000338-8BD4-4032-A8F7-324A5FFB29F0}"/>
    <cellStyle name="Normal_Rural_1" xfId="6" xr:uid="{B6FCF215-F3B1-4EF1-8B25-45838D35D115}"/>
    <cellStyle name="Normal_Urban" xfId="2" xr:uid="{8457067D-AB85-457C-BD5A-9E373EDCBE95}"/>
    <cellStyle name="Normal_Urban_1" xfId="5" xr:uid="{1BA385B8-3FDC-474E-B531-B0AFD8C78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59901</xdr:colOff>
      <xdr:row>50</xdr:row>
      <xdr:rowOff>15875</xdr:rowOff>
    </xdr:from>
    <xdr:to>
      <xdr:col>10</xdr:col>
      <xdr:colOff>383751</xdr:colOff>
      <xdr:row>75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5F0E89-85E6-4F94-A365-73E070784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501" y="107029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3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7" width="9.140625" style="2"/>
    <col min="8" max="8" width="60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41</v>
      </c>
    </row>
    <row r="2" spans="1:12" s="22" customFormat="1" x14ac:dyDescent="0.25"/>
    <row r="3" spans="1:12" s="22" customFormat="1" x14ac:dyDescent="0.25"/>
    <row r="4" spans="1:12" ht="15.75" thickBot="1" x14ac:dyDescent="0.25">
      <c r="H4" s="132" t="s">
        <v>6</v>
      </c>
      <c r="I4" s="132"/>
      <c r="J4" s="4"/>
    </row>
    <row r="5" spans="1:12" ht="16.5" thickTop="1" thickBot="1" x14ac:dyDescent="0.25">
      <c r="B5" s="132" t="s">
        <v>0</v>
      </c>
      <c r="C5" s="132"/>
      <c r="D5" s="132"/>
      <c r="E5" s="132"/>
      <c r="F5" s="132"/>
      <c r="G5" s="4"/>
      <c r="H5" s="133" t="s">
        <v>45</v>
      </c>
      <c r="I5" s="31" t="s">
        <v>4</v>
      </c>
      <c r="J5" s="36"/>
      <c r="K5" s="130" t="s">
        <v>8</v>
      </c>
      <c r="L5" s="130"/>
    </row>
    <row r="6" spans="1:12" ht="27" thickTop="1" thickBot="1" x14ac:dyDescent="0.25">
      <c r="B6" s="135" t="s">
        <v>45</v>
      </c>
      <c r="C6" s="5" t="s">
        <v>1</v>
      </c>
      <c r="D6" s="6" t="s">
        <v>47</v>
      </c>
      <c r="E6" s="6" t="s">
        <v>48</v>
      </c>
      <c r="F6" s="27" t="s">
        <v>2</v>
      </c>
      <c r="G6" s="23"/>
      <c r="H6" s="134"/>
      <c r="I6" s="32" t="s">
        <v>5</v>
      </c>
      <c r="J6" s="37"/>
      <c r="K6" s="1" t="s">
        <v>9</v>
      </c>
      <c r="L6" s="1" t="s">
        <v>10</v>
      </c>
    </row>
    <row r="7" spans="1:12" ht="15.75" thickTop="1" x14ac:dyDescent="0.2">
      <c r="B7" s="7" t="s">
        <v>65</v>
      </c>
      <c r="C7" s="8">
        <v>0.1748611675470676</v>
      </c>
      <c r="D7" s="9">
        <v>0.37986117425933719</v>
      </c>
      <c r="E7" s="10">
        <v>14766</v>
      </c>
      <c r="F7" s="28">
        <v>0</v>
      </c>
      <c r="G7" s="23"/>
      <c r="H7" s="7" t="s">
        <v>65</v>
      </c>
      <c r="I7" s="33">
        <v>6.4271547651562719E-2</v>
      </c>
      <c r="J7" s="37"/>
      <c r="K7" s="26">
        <f>((1-C7)/D7)*I7</f>
        <v>0.13961139853937019</v>
      </c>
      <c r="L7" s="26">
        <f>((0-C7)/D7)*I7</f>
        <v>-2.9586066236757538E-2</v>
      </c>
    </row>
    <row r="8" spans="1:12" x14ac:dyDescent="0.2">
      <c r="B8" s="11" t="s">
        <v>66</v>
      </c>
      <c r="C8" s="12">
        <v>0.13334687796288772</v>
      </c>
      <c r="D8" s="13">
        <v>0.33996075521908387</v>
      </c>
      <c r="E8" s="14">
        <v>14766</v>
      </c>
      <c r="F8" s="29">
        <v>0</v>
      </c>
      <c r="G8" s="23"/>
      <c r="H8" s="11" t="s">
        <v>66</v>
      </c>
      <c r="I8" s="34">
        <v>2.2389659661685692E-2</v>
      </c>
      <c r="J8" s="37"/>
      <c r="K8" s="26">
        <f t="shared" ref="K8:K18" si="0">((1-C8)/D8)*I8</f>
        <v>5.7077377753922118E-2</v>
      </c>
      <c r="L8" s="26">
        <f t="shared" ref="L8:L71" si="1">((0-C8)/D8)*I8</f>
        <v>-8.7821643195649477E-3</v>
      </c>
    </row>
    <row r="9" spans="1:12" x14ac:dyDescent="0.2">
      <c r="B9" s="11" t="s">
        <v>67</v>
      </c>
      <c r="C9" s="12">
        <v>4.3410537721793305E-2</v>
      </c>
      <c r="D9" s="13">
        <v>0.2037863474393338</v>
      </c>
      <c r="E9" s="14">
        <v>14766</v>
      </c>
      <c r="F9" s="29">
        <v>0</v>
      </c>
      <c r="G9" s="23"/>
      <c r="H9" s="11" t="s">
        <v>67</v>
      </c>
      <c r="I9" s="34">
        <v>6.4373043159168834E-3</v>
      </c>
      <c r="J9" s="37"/>
      <c r="K9" s="26">
        <f t="shared" si="0"/>
        <v>3.0217222848636975E-2</v>
      </c>
      <c r="L9" s="26">
        <f t="shared" si="1"/>
        <v>-1.3712736174142513E-3</v>
      </c>
    </row>
    <row r="10" spans="1:12" x14ac:dyDescent="0.2">
      <c r="B10" s="11" t="s">
        <v>68</v>
      </c>
      <c r="C10" s="12">
        <v>6.3321143166734387E-2</v>
      </c>
      <c r="D10" s="13">
        <v>0.24354792759016658</v>
      </c>
      <c r="E10" s="14">
        <v>14766</v>
      </c>
      <c r="F10" s="29">
        <v>0</v>
      </c>
      <c r="G10" s="23"/>
      <c r="H10" s="11" t="s">
        <v>68</v>
      </c>
      <c r="I10" s="34">
        <v>-1.1382007288651901E-2</v>
      </c>
      <c r="J10" s="37"/>
      <c r="K10" s="26">
        <f t="shared" si="0"/>
        <v>-4.3774897536975867E-2</v>
      </c>
      <c r="L10" s="26">
        <f t="shared" si="1"/>
        <v>2.9592602991159304E-3</v>
      </c>
    </row>
    <row r="11" spans="1:12" x14ac:dyDescent="0.2">
      <c r="B11" s="11" t="s">
        <v>69</v>
      </c>
      <c r="C11" s="12">
        <v>0.15921712041175676</v>
      </c>
      <c r="D11" s="13">
        <v>0.36589082455036065</v>
      </c>
      <c r="E11" s="14">
        <v>14766</v>
      </c>
      <c r="F11" s="29">
        <v>0</v>
      </c>
      <c r="G11" s="23"/>
      <c r="H11" s="11" t="s">
        <v>69</v>
      </c>
      <c r="I11" s="34">
        <v>-3.2105960892927436E-2</v>
      </c>
      <c r="J11" s="37"/>
      <c r="K11" s="26">
        <f t="shared" si="0"/>
        <v>-7.377649408037458E-2</v>
      </c>
      <c r="L11" s="26">
        <f t="shared" si="1"/>
        <v>1.397088502480553E-2</v>
      </c>
    </row>
    <row r="12" spans="1:12" x14ac:dyDescent="0.2">
      <c r="B12" s="11" t="s">
        <v>70</v>
      </c>
      <c r="C12" s="12">
        <v>0.22910740891236625</v>
      </c>
      <c r="D12" s="13">
        <v>0.42027272809086758</v>
      </c>
      <c r="E12" s="14">
        <v>14766</v>
      </c>
      <c r="F12" s="29">
        <v>0</v>
      </c>
      <c r="G12" s="23"/>
      <c r="H12" s="11" t="s">
        <v>70</v>
      </c>
      <c r="I12" s="34">
        <v>-1.8137883270908688E-2</v>
      </c>
      <c r="J12" s="37"/>
      <c r="K12" s="26">
        <f t="shared" si="0"/>
        <v>-3.3269729147242466E-2</v>
      </c>
      <c r="L12" s="26">
        <f t="shared" si="1"/>
        <v>9.8876828345006822E-3</v>
      </c>
    </row>
    <row r="13" spans="1:12" x14ac:dyDescent="0.2">
      <c r="B13" s="11" t="s">
        <v>71</v>
      </c>
      <c r="C13" s="12">
        <v>0.11174319382364892</v>
      </c>
      <c r="D13" s="13">
        <v>0.31506090662909164</v>
      </c>
      <c r="E13" s="14">
        <v>14766</v>
      </c>
      <c r="F13" s="29">
        <v>0</v>
      </c>
      <c r="G13" s="23"/>
      <c r="H13" s="11" t="s">
        <v>71</v>
      </c>
      <c r="I13" s="34">
        <v>-2.6204906842813597E-2</v>
      </c>
      <c r="J13" s="37"/>
      <c r="K13" s="26">
        <f t="shared" si="0"/>
        <v>-7.3879958981229954E-2</v>
      </c>
      <c r="L13" s="26">
        <f t="shared" si="1"/>
        <v>9.2941393960833656E-3</v>
      </c>
    </row>
    <row r="14" spans="1:12" x14ac:dyDescent="0.2">
      <c r="B14" s="11" t="s">
        <v>72</v>
      </c>
      <c r="C14" s="12">
        <v>1.1986997155627793E-2</v>
      </c>
      <c r="D14" s="13">
        <v>0.10883065365654156</v>
      </c>
      <c r="E14" s="14">
        <v>14766</v>
      </c>
      <c r="F14" s="29">
        <v>0</v>
      </c>
      <c r="G14" s="23"/>
      <c r="H14" s="11" t="s">
        <v>72</v>
      </c>
      <c r="I14" s="34">
        <v>5.1970478389783711E-4</v>
      </c>
      <c r="J14" s="37"/>
      <c r="K14" s="26">
        <f t="shared" si="0"/>
        <v>4.7181108160202967E-3</v>
      </c>
      <c r="L14" s="26">
        <f t="shared" si="1"/>
        <v>-5.7242142328849991E-5</v>
      </c>
    </row>
    <row r="15" spans="1:12" x14ac:dyDescent="0.2">
      <c r="B15" s="11" t="s">
        <v>73</v>
      </c>
      <c r="C15" s="12">
        <v>1.7201679534064745E-2</v>
      </c>
      <c r="D15" s="13">
        <v>0.13002663859982946</v>
      </c>
      <c r="E15" s="14">
        <v>14766</v>
      </c>
      <c r="F15" s="29">
        <v>0</v>
      </c>
      <c r="G15" s="23"/>
      <c r="H15" s="11" t="s">
        <v>73</v>
      </c>
      <c r="I15" s="34">
        <v>-1.1072694168910645E-2</v>
      </c>
      <c r="J15" s="37"/>
      <c r="K15" s="26">
        <f t="shared" si="0"/>
        <v>-8.36922752862167E-2</v>
      </c>
      <c r="L15" s="26">
        <f t="shared" si="1"/>
        <v>1.4648455018397906E-3</v>
      </c>
    </row>
    <row r="16" spans="1:12" x14ac:dyDescent="0.2">
      <c r="B16" s="11" t="s">
        <v>74</v>
      </c>
      <c r="C16" s="12">
        <v>6.0950832994717595E-4</v>
      </c>
      <c r="D16" s="13">
        <v>2.4681533278959101E-2</v>
      </c>
      <c r="E16" s="14">
        <v>14766</v>
      </c>
      <c r="F16" s="29">
        <v>0</v>
      </c>
      <c r="G16" s="23"/>
      <c r="H16" s="11" t="s">
        <v>74</v>
      </c>
      <c r="I16" s="34">
        <v>1.0953249076133049E-4</v>
      </c>
      <c r="J16" s="37"/>
      <c r="K16" s="26">
        <f t="shared" si="0"/>
        <v>4.4351268034523057E-3</v>
      </c>
      <c r="L16" s="26">
        <f t="shared" si="1"/>
        <v>-2.7048953873463954E-6</v>
      </c>
    </row>
    <row r="17" spans="2:12" x14ac:dyDescent="0.2">
      <c r="B17" s="11" t="s">
        <v>75</v>
      </c>
      <c r="C17" s="12">
        <v>4.7406203440335904E-4</v>
      </c>
      <c r="D17" s="13">
        <v>2.1768541327284861E-2</v>
      </c>
      <c r="E17" s="14">
        <v>14766</v>
      </c>
      <c r="F17" s="29">
        <v>0</v>
      </c>
      <c r="G17" s="23"/>
      <c r="H17" s="11" t="s">
        <v>75</v>
      </c>
      <c r="I17" s="34">
        <v>1.5930575877880371E-3</v>
      </c>
      <c r="J17" s="37"/>
      <c r="K17" s="26">
        <f t="shared" si="0"/>
        <v>7.314694888036638E-2</v>
      </c>
      <c r="L17" s="26">
        <f t="shared" si="1"/>
        <v>-3.4692637859107302E-5</v>
      </c>
    </row>
    <row r="18" spans="2:12" x14ac:dyDescent="0.2">
      <c r="B18" s="11" t="s">
        <v>76</v>
      </c>
      <c r="C18" s="12">
        <v>2.7089259108763376E-4</v>
      </c>
      <c r="D18" s="13">
        <v>1.6457142834134814E-2</v>
      </c>
      <c r="E18" s="14">
        <v>14766</v>
      </c>
      <c r="F18" s="29">
        <v>0</v>
      </c>
      <c r="G18" s="23"/>
      <c r="H18" s="11" t="s">
        <v>76</v>
      </c>
      <c r="I18" s="34">
        <v>1.0346050659619189E-3</v>
      </c>
      <c r="J18" s="37"/>
      <c r="K18" s="26">
        <f t="shared" si="0"/>
        <v>6.2849597256304346E-2</v>
      </c>
      <c r="L18" s="26">
        <f t="shared" si="1"/>
        <v>-1.7030103578459382E-5</v>
      </c>
    </row>
    <row r="19" spans="2:12" ht="24" x14ac:dyDescent="0.2">
      <c r="B19" s="11" t="s">
        <v>77</v>
      </c>
      <c r="C19" s="12">
        <v>3.4674251659217122E-2</v>
      </c>
      <c r="D19" s="13">
        <v>0.1829595991203864</v>
      </c>
      <c r="E19" s="14">
        <v>14766</v>
      </c>
      <c r="F19" s="29">
        <v>0</v>
      </c>
      <c r="G19" s="23"/>
      <c r="H19" s="11" t="s">
        <v>77</v>
      </c>
      <c r="I19" s="34">
        <v>-2.3429235824540231E-2</v>
      </c>
      <c r="J19" s="37"/>
      <c r="K19" s="26">
        <f>((1-C19)/D19)*I19</f>
        <v>-0.12361660560097326</v>
      </c>
      <c r="L19" s="26">
        <f t="shared" si="1"/>
        <v>4.4402765586991936E-3</v>
      </c>
    </row>
    <row r="20" spans="2:12" x14ac:dyDescent="0.2">
      <c r="B20" s="11" t="s">
        <v>78</v>
      </c>
      <c r="C20" s="12">
        <v>7.6527156982256535E-3</v>
      </c>
      <c r="D20" s="13">
        <v>8.7147380771618627E-2</v>
      </c>
      <c r="E20" s="14">
        <v>14766</v>
      </c>
      <c r="F20" s="29">
        <v>0</v>
      </c>
      <c r="G20" s="23"/>
      <c r="H20" s="11" t="s">
        <v>78</v>
      </c>
      <c r="I20" s="34">
        <v>1.6537855691545558E-2</v>
      </c>
      <c r="J20" s="37"/>
      <c r="K20" s="26">
        <f t="shared" ref="K20:K83" si="2">((1-C20)/D20)*I20</f>
        <v>0.18831657404240151</v>
      </c>
      <c r="L20" s="26">
        <f t="shared" si="1"/>
        <v>-1.4522468345588868E-3</v>
      </c>
    </row>
    <row r="21" spans="2:12" x14ac:dyDescent="0.2">
      <c r="B21" s="11" t="s">
        <v>79</v>
      </c>
      <c r="C21" s="12">
        <v>1.1377488825680617E-2</v>
      </c>
      <c r="D21" s="13">
        <v>0.10606037609812446</v>
      </c>
      <c r="E21" s="14">
        <v>14766</v>
      </c>
      <c r="F21" s="29">
        <v>0</v>
      </c>
      <c r="G21" s="23"/>
      <c r="H21" s="11" t="s">
        <v>79</v>
      </c>
      <c r="I21" s="34">
        <v>1.1032386644432688E-2</v>
      </c>
      <c r="J21" s="37"/>
      <c r="K21" s="26">
        <f t="shared" si="2"/>
        <v>0.10283638612194154</v>
      </c>
      <c r="L21" s="26">
        <f t="shared" si="1"/>
        <v>-1.1834849204333591E-3</v>
      </c>
    </row>
    <row r="22" spans="2:12" x14ac:dyDescent="0.2">
      <c r="B22" s="11" t="s">
        <v>80</v>
      </c>
      <c r="C22" s="12">
        <v>7.4495462549099281E-4</v>
      </c>
      <c r="D22" s="13">
        <v>2.7284612597579552E-2</v>
      </c>
      <c r="E22" s="14">
        <v>14766</v>
      </c>
      <c r="F22" s="29">
        <v>0</v>
      </c>
      <c r="G22" s="23"/>
      <c r="H22" s="11" t="s">
        <v>80</v>
      </c>
      <c r="I22" s="34">
        <v>2.3707416708010883E-3</v>
      </c>
      <c r="J22" s="37"/>
      <c r="K22" s="26">
        <f t="shared" si="2"/>
        <v>8.6824600032537572E-2</v>
      </c>
      <c r="L22" s="26">
        <f t="shared" si="1"/>
        <v>-6.4728607276036147E-5</v>
      </c>
    </row>
    <row r="23" spans="2:12" x14ac:dyDescent="0.2">
      <c r="B23" s="11" t="s">
        <v>81</v>
      </c>
      <c r="C23" s="12">
        <v>0.26872545035893269</v>
      </c>
      <c r="D23" s="13">
        <v>0.44331184510059557</v>
      </c>
      <c r="E23" s="14">
        <v>14766</v>
      </c>
      <c r="F23" s="29">
        <v>0</v>
      </c>
      <c r="G23" s="23"/>
      <c r="H23" s="11" t="s">
        <v>81</v>
      </c>
      <c r="I23" s="34">
        <v>1.335975785878768E-2</v>
      </c>
      <c r="J23" s="37"/>
      <c r="K23" s="26">
        <f t="shared" si="2"/>
        <v>2.203787473642117E-2</v>
      </c>
      <c r="L23" s="26">
        <f t="shared" si="1"/>
        <v>-8.0983781213298019E-3</v>
      </c>
    </row>
    <row r="24" spans="2:12" ht="24" x14ac:dyDescent="0.2">
      <c r="B24" s="11" t="s">
        <v>82</v>
      </c>
      <c r="C24" s="12">
        <v>4.0498442367601244E-2</v>
      </c>
      <c r="D24" s="13">
        <v>0.19713180950644268</v>
      </c>
      <c r="E24" s="14">
        <v>14766</v>
      </c>
      <c r="F24" s="29">
        <v>0</v>
      </c>
      <c r="G24" s="23"/>
      <c r="H24" s="11" t="s">
        <v>82</v>
      </c>
      <c r="I24" s="34">
        <v>3.6469709874045318E-2</v>
      </c>
      <c r="J24" s="37"/>
      <c r="K24" s="26">
        <f t="shared" si="2"/>
        <v>0.17750937059908903</v>
      </c>
      <c r="L24" s="26">
        <f t="shared" si="1"/>
        <v>-7.4922786291823284E-3</v>
      </c>
    </row>
    <row r="25" spans="2:12" ht="24" x14ac:dyDescent="0.2">
      <c r="B25" s="11" t="s">
        <v>83</v>
      </c>
      <c r="C25" s="12">
        <v>0.12589733170797779</v>
      </c>
      <c r="D25" s="13">
        <v>0.33174485199306469</v>
      </c>
      <c r="E25" s="14">
        <v>14766</v>
      </c>
      <c r="F25" s="29">
        <v>0</v>
      </c>
      <c r="G25" s="23"/>
      <c r="H25" s="11" t="s">
        <v>83</v>
      </c>
      <c r="I25" s="34">
        <v>5.8382037394185703E-2</v>
      </c>
      <c r="J25" s="37"/>
      <c r="K25" s="26">
        <f t="shared" si="2"/>
        <v>0.15382874627893003</v>
      </c>
      <c r="L25" s="26">
        <f t="shared" si="1"/>
        <v>-2.2156011414932279E-2</v>
      </c>
    </row>
    <row r="26" spans="2:12" ht="24" x14ac:dyDescent="0.2">
      <c r="B26" s="11" t="s">
        <v>84</v>
      </c>
      <c r="C26" s="12">
        <v>1.8488419341731004E-2</v>
      </c>
      <c r="D26" s="13">
        <v>0.13471386981274819</v>
      </c>
      <c r="E26" s="14">
        <v>14766</v>
      </c>
      <c r="F26" s="29">
        <v>0</v>
      </c>
      <c r="G26" s="23"/>
      <c r="H26" s="11" t="s">
        <v>84</v>
      </c>
      <c r="I26" s="34">
        <v>1.3163286035479817E-2</v>
      </c>
      <c r="J26" s="37"/>
      <c r="K26" s="26">
        <f t="shared" si="2"/>
        <v>9.5906365850074352E-2</v>
      </c>
      <c r="L26" s="26">
        <f t="shared" si="1"/>
        <v>-1.8065575020403159E-3</v>
      </c>
    </row>
    <row r="27" spans="2:12" ht="24" x14ac:dyDescent="0.2">
      <c r="B27" s="11" t="s">
        <v>85</v>
      </c>
      <c r="C27" s="12">
        <v>3.6570499796830564E-3</v>
      </c>
      <c r="D27" s="13">
        <v>6.0364913178496162E-2</v>
      </c>
      <c r="E27" s="14">
        <v>14766</v>
      </c>
      <c r="F27" s="29">
        <v>0</v>
      </c>
      <c r="G27" s="23"/>
      <c r="H27" s="11" t="s">
        <v>85</v>
      </c>
      <c r="I27" s="34">
        <v>4.96153303262246E-3</v>
      </c>
      <c r="J27" s="37"/>
      <c r="K27" s="26">
        <f t="shared" si="2"/>
        <v>8.1891751318004025E-2</v>
      </c>
      <c r="L27" s="26">
        <f t="shared" si="1"/>
        <v>-3.0058146894862821E-4</v>
      </c>
    </row>
    <row r="28" spans="2:12" x14ac:dyDescent="0.2">
      <c r="B28" s="11" t="s">
        <v>86</v>
      </c>
      <c r="C28" s="12">
        <v>4.469727752945957E-3</v>
      </c>
      <c r="D28" s="13">
        <v>6.6708700018803149E-2</v>
      </c>
      <c r="E28" s="14">
        <v>14766</v>
      </c>
      <c r="F28" s="29">
        <v>0</v>
      </c>
      <c r="G28" s="23"/>
      <c r="H28" s="11" t="s">
        <v>86</v>
      </c>
      <c r="I28" s="34">
        <v>7.0343845858104673E-3</v>
      </c>
      <c r="J28" s="37"/>
      <c r="K28" s="26">
        <f t="shared" si="2"/>
        <v>0.10497795339780956</v>
      </c>
      <c r="L28" s="26">
        <f t="shared" si="1"/>
        <v>-4.7132958668404291E-4</v>
      </c>
    </row>
    <row r="29" spans="2:12" x14ac:dyDescent="0.2">
      <c r="B29" s="11" t="s">
        <v>87</v>
      </c>
      <c r="C29" s="12">
        <v>7.246376811594203E-3</v>
      </c>
      <c r="D29" s="13">
        <v>8.4819538191395288E-2</v>
      </c>
      <c r="E29" s="14">
        <v>14766</v>
      </c>
      <c r="F29" s="29">
        <v>0</v>
      </c>
      <c r="G29" s="23"/>
      <c r="H29" s="11" t="s">
        <v>87</v>
      </c>
      <c r="I29" s="34">
        <v>-5.087046327590213E-4</v>
      </c>
      <c r="J29" s="37"/>
      <c r="K29" s="26">
        <f t="shared" si="2"/>
        <v>-5.9540334464527715E-3</v>
      </c>
      <c r="L29" s="26">
        <f t="shared" si="1"/>
        <v>4.3460098149290304E-5</v>
      </c>
    </row>
    <row r="30" spans="2:12" x14ac:dyDescent="0.2">
      <c r="B30" s="11" t="s">
        <v>88</v>
      </c>
      <c r="C30" s="12">
        <v>9.657320872274143E-2</v>
      </c>
      <c r="D30" s="13">
        <v>0.29538573613069852</v>
      </c>
      <c r="E30" s="14">
        <v>14766</v>
      </c>
      <c r="F30" s="29">
        <v>0</v>
      </c>
      <c r="G30" s="23"/>
      <c r="H30" s="11" t="s">
        <v>88</v>
      </c>
      <c r="I30" s="34">
        <v>-6.6151823277578068E-3</v>
      </c>
      <c r="J30" s="37"/>
      <c r="K30" s="26">
        <f t="shared" si="2"/>
        <v>-2.0232300389196621E-2</v>
      </c>
      <c r="L30" s="26">
        <f t="shared" si="1"/>
        <v>2.1627631450520522E-3</v>
      </c>
    </row>
    <row r="31" spans="2:12" x14ac:dyDescent="0.2">
      <c r="B31" s="11" t="s">
        <v>89</v>
      </c>
      <c r="C31" s="12">
        <v>5.4517133956386292E-2</v>
      </c>
      <c r="D31" s="13">
        <v>0.22704296309009125</v>
      </c>
      <c r="E31" s="14">
        <v>14766</v>
      </c>
      <c r="F31" s="29">
        <v>0</v>
      </c>
      <c r="G31" s="23"/>
      <c r="H31" s="11" t="s">
        <v>89</v>
      </c>
      <c r="I31" s="34">
        <v>-1.5504810143341525E-2</v>
      </c>
      <c r="J31" s="37"/>
      <c r="K31" s="26">
        <f t="shared" si="2"/>
        <v>-6.4567217289054221E-2</v>
      </c>
      <c r="L31" s="26">
        <f t="shared" si="1"/>
        <v>3.7229861698795676E-3</v>
      </c>
    </row>
    <row r="32" spans="2:12" x14ac:dyDescent="0.2">
      <c r="B32" s="11" t="s">
        <v>90</v>
      </c>
      <c r="C32" s="12">
        <v>2.3703101720167954E-3</v>
      </c>
      <c r="D32" s="13">
        <v>4.8629743541619024E-2</v>
      </c>
      <c r="E32" s="14">
        <v>14766</v>
      </c>
      <c r="F32" s="29">
        <v>0</v>
      </c>
      <c r="G32" s="23"/>
      <c r="H32" s="11" t="s">
        <v>90</v>
      </c>
      <c r="I32" s="34">
        <v>-1.838658306805665E-4</v>
      </c>
      <c r="J32" s="37"/>
      <c r="K32" s="26">
        <f t="shared" si="2"/>
        <v>-3.771971601594655E-3</v>
      </c>
      <c r="L32" s="26">
        <f t="shared" si="1"/>
        <v>8.9619853408331362E-6</v>
      </c>
    </row>
    <row r="33" spans="2:12" x14ac:dyDescent="0.2">
      <c r="B33" s="11" t="s">
        <v>91</v>
      </c>
      <c r="C33" s="12">
        <v>4.7406203440335904E-4</v>
      </c>
      <c r="D33" s="13">
        <v>2.176854132728508E-2</v>
      </c>
      <c r="E33" s="14">
        <v>14766</v>
      </c>
      <c r="F33" s="29">
        <v>0</v>
      </c>
      <c r="G33" s="23"/>
      <c r="H33" s="11" t="s">
        <v>91</v>
      </c>
      <c r="I33" s="34">
        <v>1.4800020581234657E-4</v>
      </c>
      <c r="J33" s="37"/>
      <c r="K33" s="26">
        <f t="shared" si="2"/>
        <v>6.7955882899819698E-3</v>
      </c>
      <c r="L33" s="26">
        <f t="shared" si="1"/>
        <v>-3.2230583393098305E-6</v>
      </c>
    </row>
    <row r="34" spans="2:12" x14ac:dyDescent="0.2">
      <c r="B34" s="11" t="s">
        <v>92</v>
      </c>
      <c r="C34" s="12">
        <v>1.6863063795205201E-2</v>
      </c>
      <c r="D34" s="13">
        <v>0.12876266428003838</v>
      </c>
      <c r="E34" s="14">
        <v>14766</v>
      </c>
      <c r="F34" s="29">
        <v>0</v>
      </c>
      <c r="G34" s="23"/>
      <c r="H34" s="11" t="s">
        <v>92</v>
      </c>
      <c r="I34" s="34">
        <v>-3.6553919263844093E-3</v>
      </c>
      <c r="J34" s="37"/>
      <c r="K34" s="26">
        <f t="shared" si="2"/>
        <v>-2.7909882412167804E-2</v>
      </c>
      <c r="L34" s="26">
        <f t="shared" si="1"/>
        <v>4.7871879318246084E-4</v>
      </c>
    </row>
    <row r="35" spans="2:12" x14ac:dyDescent="0.2">
      <c r="B35" s="11" t="s">
        <v>93</v>
      </c>
      <c r="C35" s="12">
        <v>0.22084518488419341</v>
      </c>
      <c r="D35" s="13">
        <v>0.41483037893131297</v>
      </c>
      <c r="E35" s="14">
        <v>14766</v>
      </c>
      <c r="F35" s="29">
        <v>0</v>
      </c>
      <c r="G35" s="23"/>
      <c r="H35" s="11" t="s">
        <v>93</v>
      </c>
      <c r="I35" s="34">
        <v>-5.5732717354488967E-2</v>
      </c>
      <c r="J35" s="37"/>
      <c r="K35" s="26">
        <f t="shared" si="2"/>
        <v>-0.10467993013941851</v>
      </c>
      <c r="L35" s="26">
        <f t="shared" si="1"/>
        <v>2.9670686847861262E-2</v>
      </c>
    </row>
    <row r="36" spans="2:12" x14ac:dyDescent="0.2">
      <c r="B36" s="11" t="s">
        <v>94</v>
      </c>
      <c r="C36" s="12">
        <v>2.7089259108763376E-4</v>
      </c>
      <c r="D36" s="13">
        <v>1.6457142834135637E-2</v>
      </c>
      <c r="E36" s="14">
        <v>14766</v>
      </c>
      <c r="F36" s="29">
        <v>0</v>
      </c>
      <c r="G36" s="23"/>
      <c r="H36" s="11" t="s">
        <v>94</v>
      </c>
      <c r="I36" s="34">
        <v>6.9558440603313817E-4</v>
      </c>
      <c r="J36" s="37"/>
      <c r="K36" s="26">
        <f t="shared" si="2"/>
        <v>4.2254963961828637E-2</v>
      </c>
      <c r="L36" s="26">
        <f t="shared" si="1"/>
        <v>-1.1449658301538718E-5</v>
      </c>
    </row>
    <row r="37" spans="2:12" ht="24" x14ac:dyDescent="0.2">
      <c r="B37" s="11" t="s">
        <v>95</v>
      </c>
      <c r="C37" s="12">
        <v>1.0564811052417716E-2</v>
      </c>
      <c r="D37" s="13">
        <v>0.1022443337848935</v>
      </c>
      <c r="E37" s="14">
        <v>14766</v>
      </c>
      <c r="F37" s="29">
        <v>0</v>
      </c>
      <c r="G37" s="23"/>
      <c r="H37" s="11" t="s">
        <v>95</v>
      </c>
      <c r="I37" s="34">
        <v>9.1374338817914857E-3</v>
      </c>
      <c r="J37" s="37"/>
      <c r="K37" s="26">
        <f t="shared" si="2"/>
        <v>8.8424446467097836E-2</v>
      </c>
      <c r="L37" s="26">
        <f t="shared" si="1"/>
        <v>-9.4416246741049032E-4</v>
      </c>
    </row>
    <row r="38" spans="2:12" ht="24" x14ac:dyDescent="0.2">
      <c r="B38" s="11" t="s">
        <v>96</v>
      </c>
      <c r="C38" s="12">
        <v>4.0972504402004603E-2</v>
      </c>
      <c r="D38" s="13">
        <v>0.1982332453506673</v>
      </c>
      <c r="E38" s="14">
        <v>14766</v>
      </c>
      <c r="F38" s="29">
        <v>0</v>
      </c>
      <c r="G38" s="23"/>
      <c r="H38" s="11" t="s">
        <v>96</v>
      </c>
      <c r="I38" s="34">
        <v>1.5901615244229155E-2</v>
      </c>
      <c r="J38" s="37"/>
      <c r="K38" s="26">
        <f t="shared" si="2"/>
        <v>7.693001351342027E-2</v>
      </c>
      <c r="L38" s="26">
        <f t="shared" si="1"/>
        <v>-3.2866787780255115E-3</v>
      </c>
    </row>
    <row r="39" spans="2:12" ht="24" x14ac:dyDescent="0.2">
      <c r="B39" s="11" t="s">
        <v>97</v>
      </c>
      <c r="C39" s="12">
        <v>1.4221861032100772E-2</v>
      </c>
      <c r="D39" s="13">
        <v>0.11840840011000273</v>
      </c>
      <c r="E39" s="14">
        <v>14766</v>
      </c>
      <c r="F39" s="29">
        <v>0</v>
      </c>
      <c r="G39" s="23"/>
      <c r="H39" s="11" t="s">
        <v>97</v>
      </c>
      <c r="I39" s="34">
        <v>4.4369441393773317E-3</v>
      </c>
      <c r="J39" s="37"/>
      <c r="K39" s="26">
        <f t="shared" si="2"/>
        <v>3.6938616959240771E-2</v>
      </c>
      <c r="L39" s="26">
        <f t="shared" si="1"/>
        <v>-5.3291491903273988E-4</v>
      </c>
    </row>
    <row r="40" spans="2:12" ht="24" x14ac:dyDescent="0.2">
      <c r="B40" s="11" t="s">
        <v>98</v>
      </c>
      <c r="C40" s="12">
        <v>2.4380333197887038E-3</v>
      </c>
      <c r="D40" s="13">
        <v>4.9317887558365095E-2</v>
      </c>
      <c r="E40" s="14">
        <v>14766</v>
      </c>
      <c r="F40" s="29">
        <v>0</v>
      </c>
      <c r="G40" s="23"/>
      <c r="H40" s="11" t="s">
        <v>98</v>
      </c>
      <c r="I40" s="34">
        <v>2.0742678557545175E-3</v>
      </c>
      <c r="J40" s="37"/>
      <c r="K40" s="26">
        <f t="shared" si="2"/>
        <v>4.1956596765407292E-2</v>
      </c>
      <c r="L40" s="26">
        <f t="shared" si="1"/>
        <v>-1.0254158068938646E-4</v>
      </c>
    </row>
    <row r="41" spans="2:12" ht="24" x14ac:dyDescent="0.2">
      <c r="B41" s="11" t="s">
        <v>99</v>
      </c>
      <c r="C41" s="12">
        <v>2.6412027631044291E-3</v>
      </c>
      <c r="D41" s="13">
        <v>5.1326457322543449E-2</v>
      </c>
      <c r="E41" s="14">
        <v>14766</v>
      </c>
      <c r="F41" s="29">
        <v>0</v>
      </c>
      <c r="G41" s="23"/>
      <c r="H41" s="11" t="s">
        <v>99</v>
      </c>
      <c r="I41" s="34">
        <v>2.7884075214836953E-3</v>
      </c>
      <c r="J41" s="37"/>
      <c r="K41" s="26">
        <f t="shared" si="2"/>
        <v>5.418341566722179E-2</v>
      </c>
      <c r="L41" s="26">
        <f t="shared" si="1"/>
        <v>-1.4348836905151422E-4</v>
      </c>
    </row>
    <row r="42" spans="2:12" ht="24" x14ac:dyDescent="0.2">
      <c r="B42" s="11" t="s">
        <v>100</v>
      </c>
      <c r="C42" s="12">
        <v>8.9394555058919141E-3</v>
      </c>
      <c r="D42" s="13">
        <v>9.4128325587117423E-2</v>
      </c>
      <c r="E42" s="14">
        <v>14766</v>
      </c>
      <c r="F42" s="29">
        <v>0</v>
      </c>
      <c r="G42" s="23"/>
      <c r="H42" s="11" t="s">
        <v>100</v>
      </c>
      <c r="I42" s="34">
        <v>1.6886712454968134E-4</v>
      </c>
      <c r="J42" s="37"/>
      <c r="K42" s="26">
        <f t="shared" si="2"/>
        <v>1.7779721816943317E-3</v>
      </c>
      <c r="L42" s="26">
        <f t="shared" si="1"/>
        <v>-1.6037469453577411E-5</v>
      </c>
    </row>
    <row r="43" spans="2:12" x14ac:dyDescent="0.2">
      <c r="B43" s="11" t="s">
        <v>101</v>
      </c>
      <c r="C43" s="12">
        <v>0.20587836922660166</v>
      </c>
      <c r="D43" s="13">
        <v>0.40435570885737149</v>
      </c>
      <c r="E43" s="14">
        <v>14766</v>
      </c>
      <c r="F43" s="29">
        <v>0</v>
      </c>
      <c r="G43" s="23"/>
      <c r="H43" s="11" t="s">
        <v>101</v>
      </c>
      <c r="I43" s="34">
        <v>-2.7596609831088991E-3</v>
      </c>
      <c r="J43" s="37"/>
      <c r="K43" s="26">
        <f t="shared" si="2"/>
        <v>-5.4197490780603019E-3</v>
      </c>
      <c r="L43" s="26">
        <f t="shared" si="1"/>
        <v>1.4050858943632368E-3</v>
      </c>
    </row>
    <row r="44" spans="2:12" ht="24" x14ac:dyDescent="0.2">
      <c r="B44" s="11" t="s">
        <v>102</v>
      </c>
      <c r="C44" s="12">
        <v>8.9123662467831502E-2</v>
      </c>
      <c r="D44" s="13">
        <v>0.28493180488788095</v>
      </c>
      <c r="E44" s="14">
        <v>14766</v>
      </c>
      <c r="F44" s="29">
        <v>0</v>
      </c>
      <c r="G44" s="23"/>
      <c r="H44" s="11" t="s">
        <v>102</v>
      </c>
      <c r="I44" s="34">
        <v>-1.306775342080088E-2</v>
      </c>
      <c r="J44" s="37"/>
      <c r="K44" s="26">
        <f t="shared" si="2"/>
        <v>-4.1775285073550765E-2</v>
      </c>
      <c r="L44" s="26">
        <f t="shared" si="1"/>
        <v>4.0874554019920302E-3</v>
      </c>
    </row>
    <row r="45" spans="2:12" x14ac:dyDescent="0.2">
      <c r="B45" s="11" t="s">
        <v>103</v>
      </c>
      <c r="C45" s="12">
        <v>3.8602194229987808E-3</v>
      </c>
      <c r="D45" s="13">
        <v>6.2012729045661248E-2</v>
      </c>
      <c r="E45" s="14">
        <v>14766</v>
      </c>
      <c r="F45" s="29">
        <v>0</v>
      </c>
      <c r="G45" s="23"/>
      <c r="H45" s="11" t="s">
        <v>103</v>
      </c>
      <c r="I45" s="34">
        <v>-2.5663121842718829E-4</v>
      </c>
      <c r="J45" s="37"/>
      <c r="K45" s="26">
        <f t="shared" si="2"/>
        <v>-4.1223885732400911E-3</v>
      </c>
      <c r="L45" s="26">
        <f t="shared" si="1"/>
        <v>1.5974991411699311E-5</v>
      </c>
    </row>
    <row r="46" spans="2:12" x14ac:dyDescent="0.2">
      <c r="B46" s="11" t="s">
        <v>104</v>
      </c>
      <c r="C46" s="12">
        <v>1.3544629554381685E-4</v>
      </c>
      <c r="D46" s="13">
        <v>1.163774557519898E-2</v>
      </c>
      <c r="E46" s="14">
        <v>14766</v>
      </c>
      <c r="F46" s="29">
        <v>0</v>
      </c>
      <c r="G46" s="23"/>
      <c r="H46" s="11" t="s">
        <v>104</v>
      </c>
      <c r="I46" s="34">
        <v>5.1149120684336458E-4</v>
      </c>
      <c r="J46" s="37"/>
      <c r="K46" s="26">
        <f t="shared" si="2"/>
        <v>4.3945102936781652E-2</v>
      </c>
      <c r="L46" s="26">
        <f t="shared" si="1"/>
        <v>-5.9530077129208413E-6</v>
      </c>
    </row>
    <row r="47" spans="2:12" ht="24" x14ac:dyDescent="0.2">
      <c r="B47" s="11" t="s">
        <v>105</v>
      </c>
      <c r="C47" s="12">
        <v>2.8105106325342001E-2</v>
      </c>
      <c r="D47" s="13">
        <v>0.16527873221025266</v>
      </c>
      <c r="E47" s="14">
        <v>14766</v>
      </c>
      <c r="F47" s="29">
        <v>0</v>
      </c>
      <c r="G47" s="23"/>
      <c r="H47" s="11" t="s">
        <v>105</v>
      </c>
      <c r="I47" s="34">
        <v>-5.1205315200532316E-5</v>
      </c>
      <c r="J47" s="37"/>
      <c r="K47" s="26">
        <f t="shared" si="2"/>
        <v>-3.0110458682058779E-4</v>
      </c>
      <c r="L47" s="26">
        <f t="shared" si="1"/>
        <v>8.707295904852897E-6</v>
      </c>
    </row>
    <row r="48" spans="2:12" x14ac:dyDescent="0.2">
      <c r="B48" s="11" t="s">
        <v>106</v>
      </c>
      <c r="C48" s="12">
        <v>9.4812406880671809E-4</v>
      </c>
      <c r="D48" s="13">
        <v>3.0778064964662181E-2</v>
      </c>
      <c r="E48" s="14">
        <v>14766</v>
      </c>
      <c r="F48" s="29">
        <v>0</v>
      </c>
      <c r="G48" s="23"/>
      <c r="H48" s="11" t="s">
        <v>106</v>
      </c>
      <c r="I48" s="34">
        <v>-4.1390286237016286E-4</v>
      </c>
      <c r="J48" s="37"/>
      <c r="K48" s="26">
        <f t="shared" si="2"/>
        <v>-1.3435231603382914E-2</v>
      </c>
      <c r="L48" s="26">
        <f t="shared" si="1"/>
        <v>1.2750355371974022E-5</v>
      </c>
    </row>
    <row r="49" spans="2:12" x14ac:dyDescent="0.2">
      <c r="B49" s="11" t="s">
        <v>107</v>
      </c>
      <c r="C49" s="12">
        <v>2.0316944331572532E-3</v>
      </c>
      <c r="D49" s="13">
        <v>4.5030034125939027E-2</v>
      </c>
      <c r="E49" s="14">
        <v>14766</v>
      </c>
      <c r="F49" s="29">
        <v>0</v>
      </c>
      <c r="G49" s="23"/>
      <c r="H49" s="11" t="s">
        <v>107</v>
      </c>
      <c r="I49" s="34">
        <v>5.7628883542641535E-3</v>
      </c>
      <c r="J49" s="37"/>
      <c r="K49" s="26">
        <f t="shared" si="2"/>
        <v>0.12771875566407773</v>
      </c>
      <c r="L49" s="26">
        <f t="shared" si="1"/>
        <v>-2.600137533877804E-4</v>
      </c>
    </row>
    <row r="50" spans="2:12" x14ac:dyDescent="0.2">
      <c r="B50" s="11" t="s">
        <v>108</v>
      </c>
      <c r="C50" s="12">
        <v>6.0950832994717595E-4</v>
      </c>
      <c r="D50" s="13">
        <v>2.4681533278958681E-2</v>
      </c>
      <c r="E50" s="14">
        <v>14766</v>
      </c>
      <c r="F50" s="29">
        <v>0</v>
      </c>
      <c r="G50" s="23"/>
      <c r="H50" s="11" t="s">
        <v>108</v>
      </c>
      <c r="I50" s="34">
        <v>-1.6859872289724511E-3</v>
      </c>
      <c r="J50" s="37"/>
      <c r="K50" s="26">
        <f t="shared" si="2"/>
        <v>-6.8268028030035607E-2</v>
      </c>
      <c r="L50" s="26">
        <f t="shared" si="1"/>
        <v>4.1635308820920269E-5</v>
      </c>
    </row>
    <row r="51" spans="2:12" ht="24" x14ac:dyDescent="0.2">
      <c r="B51" s="11" t="s">
        <v>109</v>
      </c>
      <c r="C51" s="12">
        <v>0.22707571447920902</v>
      </c>
      <c r="D51" s="13">
        <v>0.41895610918775711</v>
      </c>
      <c r="E51" s="14">
        <v>14766</v>
      </c>
      <c r="F51" s="29">
        <v>0</v>
      </c>
      <c r="G51" s="23"/>
      <c r="H51" s="11" t="s">
        <v>109</v>
      </c>
      <c r="I51" s="34">
        <v>7.0661492175366603E-2</v>
      </c>
      <c r="J51" s="37"/>
      <c r="K51" s="26">
        <f t="shared" si="2"/>
        <v>0.13036206455937319</v>
      </c>
      <c r="L51" s="26">
        <f t="shared" si="1"/>
        <v>-3.8298782306806133E-2</v>
      </c>
    </row>
    <row r="52" spans="2:12" x14ac:dyDescent="0.2">
      <c r="B52" s="11" t="s">
        <v>110</v>
      </c>
      <c r="C52" s="12">
        <v>5.5871596911824459E-2</v>
      </c>
      <c r="D52" s="13">
        <v>0.22968137540022121</v>
      </c>
      <c r="E52" s="14">
        <v>14766</v>
      </c>
      <c r="F52" s="29">
        <v>0</v>
      </c>
      <c r="G52" s="23"/>
      <c r="H52" s="11" t="s">
        <v>110</v>
      </c>
      <c r="I52" s="34">
        <v>2.9086109187349218E-2</v>
      </c>
      <c r="J52" s="37"/>
      <c r="K52" s="26">
        <f t="shared" si="2"/>
        <v>0.11956137832790896</v>
      </c>
      <c r="L52" s="26">
        <f t="shared" si="1"/>
        <v>-7.075398975720887E-3</v>
      </c>
    </row>
    <row r="53" spans="2:12" x14ac:dyDescent="0.2">
      <c r="B53" s="11" t="s">
        <v>111</v>
      </c>
      <c r="C53" s="12">
        <v>1.8352973046187188E-2</v>
      </c>
      <c r="D53" s="13">
        <v>0.1342287659892549</v>
      </c>
      <c r="E53" s="14">
        <v>14766</v>
      </c>
      <c r="F53" s="29">
        <v>0</v>
      </c>
      <c r="G53" s="23"/>
      <c r="H53" s="11" t="s">
        <v>111</v>
      </c>
      <c r="I53" s="34">
        <v>1.3398651544203158E-2</v>
      </c>
      <c r="J53" s="37"/>
      <c r="K53" s="26">
        <f t="shared" si="2"/>
        <v>9.7987539083910127E-2</v>
      </c>
      <c r="L53" s="26">
        <f t="shared" si="1"/>
        <v>-1.8319850356495102E-3</v>
      </c>
    </row>
    <row r="54" spans="2:12" x14ac:dyDescent="0.2">
      <c r="B54" s="11" t="s">
        <v>112</v>
      </c>
      <c r="C54" s="12">
        <v>2.6412027631044291E-3</v>
      </c>
      <c r="D54" s="13">
        <v>5.1326457322541506E-2</v>
      </c>
      <c r="E54" s="14">
        <v>14766</v>
      </c>
      <c r="F54" s="29">
        <v>0</v>
      </c>
      <c r="G54" s="23"/>
      <c r="H54" s="11" t="s">
        <v>112</v>
      </c>
      <c r="I54" s="34">
        <v>1.2323667944467759E-3</v>
      </c>
      <c r="J54" s="37"/>
      <c r="K54" s="26">
        <f t="shared" si="2"/>
        <v>2.3946945259444678E-2</v>
      </c>
      <c r="L54" s="26">
        <f t="shared" si="1"/>
        <v>-6.3416233117290856E-5</v>
      </c>
    </row>
    <row r="55" spans="2:12" ht="24" x14ac:dyDescent="0.2">
      <c r="B55" s="11" t="s">
        <v>113</v>
      </c>
      <c r="C55" s="12">
        <v>2.6073411892184747E-2</v>
      </c>
      <c r="D55" s="13">
        <v>0.1593590566448774</v>
      </c>
      <c r="E55" s="14">
        <v>14766</v>
      </c>
      <c r="F55" s="29">
        <v>0</v>
      </c>
      <c r="G55" s="23"/>
      <c r="H55" s="11" t="s">
        <v>113</v>
      </c>
      <c r="I55" s="34">
        <v>4.2433014765570166E-3</v>
      </c>
      <c r="J55" s="37"/>
      <c r="K55" s="26">
        <f t="shared" si="2"/>
        <v>2.5933035852398631E-2</v>
      </c>
      <c r="L55" s="26">
        <f t="shared" si="1"/>
        <v>-6.942645715300377E-4</v>
      </c>
    </row>
    <row r="56" spans="2:12" ht="24" x14ac:dyDescent="0.2">
      <c r="B56" s="11" t="s">
        <v>114</v>
      </c>
      <c r="C56" s="12">
        <v>3.2168495191656502E-2</v>
      </c>
      <c r="D56" s="13">
        <v>0.17645336982495874</v>
      </c>
      <c r="E56" s="14">
        <v>14766</v>
      </c>
      <c r="F56" s="29">
        <v>0</v>
      </c>
      <c r="G56" s="23"/>
      <c r="H56" s="11" t="s">
        <v>114</v>
      </c>
      <c r="I56" s="34">
        <v>3.3568300522511256E-3</v>
      </c>
      <c r="J56" s="37"/>
      <c r="K56" s="26">
        <f t="shared" si="2"/>
        <v>1.8411923127786813E-2</v>
      </c>
      <c r="L56" s="26">
        <f t="shared" si="1"/>
        <v>-6.1197001509332685E-4</v>
      </c>
    </row>
    <row r="57" spans="2:12" x14ac:dyDescent="0.2">
      <c r="B57" s="11" t="s">
        <v>115</v>
      </c>
      <c r="C57" s="12">
        <v>0.58343491805499115</v>
      </c>
      <c r="D57" s="13">
        <v>0.49300616112165757</v>
      </c>
      <c r="E57" s="14">
        <v>14766</v>
      </c>
      <c r="F57" s="29">
        <v>0</v>
      </c>
      <c r="G57" s="23"/>
      <c r="H57" s="11" t="s">
        <v>115</v>
      </c>
      <c r="I57" s="34">
        <v>-8.0692504701610421E-2</v>
      </c>
      <c r="J57" s="37"/>
      <c r="K57" s="26">
        <f t="shared" si="2"/>
        <v>-6.8181054283172768E-2</v>
      </c>
      <c r="L57" s="26">
        <f t="shared" si="1"/>
        <v>9.5493380368969816E-2</v>
      </c>
    </row>
    <row r="58" spans="2:12" x14ac:dyDescent="0.2">
      <c r="B58" s="11" t="s">
        <v>116</v>
      </c>
      <c r="C58" s="12">
        <v>5.1537315454422326E-2</v>
      </c>
      <c r="D58" s="13">
        <v>0.22109846490760937</v>
      </c>
      <c r="E58" s="14">
        <v>14766</v>
      </c>
      <c r="F58" s="29">
        <v>0</v>
      </c>
      <c r="G58" s="23"/>
      <c r="H58" s="11" t="s">
        <v>116</v>
      </c>
      <c r="I58" s="34">
        <v>5.3163318021399975E-4</v>
      </c>
      <c r="J58" s="37"/>
      <c r="K58" s="26">
        <f t="shared" si="2"/>
        <v>2.2805867671219604E-3</v>
      </c>
      <c r="L58" s="26">
        <f t="shared" si="1"/>
        <v>-1.2392192286896195E-4</v>
      </c>
    </row>
    <row r="59" spans="2:12" x14ac:dyDescent="0.2">
      <c r="B59" s="11" t="s">
        <v>117</v>
      </c>
      <c r="C59" s="12">
        <v>2.0316944331572531E-4</v>
      </c>
      <c r="D59" s="13">
        <v>1.4252786496102857E-2</v>
      </c>
      <c r="E59" s="14">
        <v>14766</v>
      </c>
      <c r="F59" s="29">
        <v>0</v>
      </c>
      <c r="G59" s="23"/>
      <c r="H59" s="11" t="s">
        <v>117</v>
      </c>
      <c r="I59" s="34">
        <v>2.2169006087087305E-3</v>
      </c>
      <c r="J59" s="37"/>
      <c r="K59" s="26">
        <f t="shared" si="2"/>
        <v>0.15550995609540755</v>
      </c>
      <c r="L59" s="26">
        <f t="shared" si="1"/>
        <v>-3.160129162678471E-5</v>
      </c>
    </row>
    <row r="60" spans="2:12" x14ac:dyDescent="0.2">
      <c r="B60" s="11" t="s">
        <v>118</v>
      </c>
      <c r="C60" s="12">
        <v>2.9798185019639708E-3</v>
      </c>
      <c r="D60" s="13">
        <v>5.4508168182755855E-2</v>
      </c>
      <c r="E60" s="14">
        <v>14766</v>
      </c>
      <c r="F60" s="29">
        <v>0</v>
      </c>
      <c r="G60" s="23"/>
      <c r="H60" s="11" t="s">
        <v>118</v>
      </c>
      <c r="I60" s="34">
        <v>1.8504017336745113E-3</v>
      </c>
      <c r="J60" s="37"/>
      <c r="K60" s="26">
        <f t="shared" si="2"/>
        <v>3.3846080942710681E-2</v>
      </c>
      <c r="L60" s="26">
        <f t="shared" si="1"/>
        <v>-1.011566065398227E-4</v>
      </c>
    </row>
    <row r="61" spans="2:12" x14ac:dyDescent="0.2">
      <c r="B61" s="11" t="s">
        <v>119</v>
      </c>
      <c r="C61" s="12">
        <v>7.4292293105783558E-2</v>
      </c>
      <c r="D61" s="13">
        <v>0.26225484957738143</v>
      </c>
      <c r="E61" s="14">
        <v>14766</v>
      </c>
      <c r="F61" s="29">
        <v>0</v>
      </c>
      <c r="G61" s="23"/>
      <c r="H61" s="11" t="s">
        <v>119</v>
      </c>
      <c r="I61" s="34">
        <v>9.5742044636484003E-3</v>
      </c>
      <c r="J61" s="37"/>
      <c r="K61" s="26">
        <f t="shared" si="2"/>
        <v>3.3795046587938207E-2</v>
      </c>
      <c r="L61" s="26">
        <f t="shared" si="1"/>
        <v>-2.7122076309143471E-3</v>
      </c>
    </row>
    <row r="62" spans="2:12" x14ac:dyDescent="0.2">
      <c r="B62" s="11" t="s">
        <v>120</v>
      </c>
      <c r="C62" s="12">
        <v>0.56636868481647018</v>
      </c>
      <c r="D62" s="13">
        <v>0.49559240438294605</v>
      </c>
      <c r="E62" s="14">
        <v>14766</v>
      </c>
      <c r="F62" s="29">
        <v>0</v>
      </c>
      <c r="G62" s="23"/>
      <c r="H62" s="11" t="s">
        <v>120</v>
      </c>
      <c r="I62" s="34">
        <v>-8.2796386249186907E-2</v>
      </c>
      <c r="J62" s="37"/>
      <c r="K62" s="26">
        <f t="shared" si="2"/>
        <v>-7.2444826724858316E-2</v>
      </c>
      <c r="L62" s="26">
        <f t="shared" si="1"/>
        <v>9.4620659987504283E-2</v>
      </c>
    </row>
    <row r="63" spans="2:12" x14ac:dyDescent="0.2">
      <c r="B63" s="11" t="s">
        <v>121</v>
      </c>
      <c r="C63" s="12">
        <v>4.0633888663145062E-4</v>
      </c>
      <c r="D63" s="13">
        <v>2.0154435853436108E-2</v>
      </c>
      <c r="E63" s="14">
        <v>14766</v>
      </c>
      <c r="F63" s="29">
        <v>0</v>
      </c>
      <c r="G63" s="23"/>
      <c r="H63" s="11" t="s">
        <v>121</v>
      </c>
      <c r="I63" s="34">
        <v>-1.5462872929023908E-3</v>
      </c>
      <c r="J63" s="37"/>
      <c r="K63" s="26">
        <f t="shared" si="2"/>
        <v>-7.6690758673945369E-2</v>
      </c>
      <c r="L63" s="26">
        <f t="shared" si="1"/>
        <v>3.1175105152010307E-5</v>
      </c>
    </row>
    <row r="64" spans="2:12" x14ac:dyDescent="0.2">
      <c r="B64" s="11" t="s">
        <v>122</v>
      </c>
      <c r="C64" s="12">
        <v>4.7406203440335904E-4</v>
      </c>
      <c r="D64" s="13">
        <v>2.1768541327283179E-2</v>
      </c>
      <c r="E64" s="14">
        <v>14766</v>
      </c>
      <c r="F64" s="29">
        <v>0</v>
      </c>
      <c r="G64" s="23"/>
      <c r="H64" s="11" t="s">
        <v>122</v>
      </c>
      <c r="I64" s="34">
        <v>1.5693140011081449E-3</v>
      </c>
      <c r="J64" s="37"/>
      <c r="K64" s="26">
        <f t="shared" si="2"/>
        <v>7.2056736615338804E-2</v>
      </c>
      <c r="L64" s="26">
        <f t="shared" si="1"/>
        <v>-3.4175564489963525E-5</v>
      </c>
    </row>
    <row r="65" spans="2:12" x14ac:dyDescent="0.2">
      <c r="B65" s="11" t="s">
        <v>123</v>
      </c>
      <c r="C65" s="12">
        <v>6.7723147771908441E-5</v>
      </c>
      <c r="D65" s="13">
        <v>8.2294074982281178E-3</v>
      </c>
      <c r="E65" s="14">
        <v>14766</v>
      </c>
      <c r="F65" s="29">
        <v>0</v>
      </c>
      <c r="G65" s="23"/>
      <c r="H65" s="11" t="s">
        <v>123</v>
      </c>
      <c r="I65" s="34">
        <v>-6.8101055355004392E-4</v>
      </c>
      <c r="J65" s="37"/>
      <c r="K65" s="26">
        <f t="shared" si="2"/>
        <v>-8.2747686697773895E-2</v>
      </c>
      <c r="L65" s="26">
        <f t="shared" si="1"/>
        <v>5.6043133557584766E-6</v>
      </c>
    </row>
    <row r="66" spans="2:12" x14ac:dyDescent="0.2">
      <c r="B66" s="11" t="s">
        <v>124</v>
      </c>
      <c r="C66" s="12">
        <v>2.7089259108763376E-4</v>
      </c>
      <c r="D66" s="13">
        <v>1.6457142834135727E-2</v>
      </c>
      <c r="E66" s="14">
        <v>14766</v>
      </c>
      <c r="F66" s="29">
        <v>0</v>
      </c>
      <c r="G66" s="23"/>
      <c r="H66" s="11" t="s">
        <v>124</v>
      </c>
      <c r="I66" s="34">
        <v>6.3437340523461586E-4</v>
      </c>
      <c r="J66" s="37"/>
      <c r="K66" s="26">
        <f t="shared" si="2"/>
        <v>3.8536553068232574E-2</v>
      </c>
      <c r="L66" s="26">
        <f t="shared" si="1"/>
        <v>-1.0442095398518513E-5</v>
      </c>
    </row>
    <row r="67" spans="2:12" x14ac:dyDescent="0.2">
      <c r="B67" s="11" t="s">
        <v>125</v>
      </c>
      <c r="C67" s="12">
        <v>2.0316944331572531E-4</v>
      </c>
      <c r="D67" s="13">
        <v>1.4252786496102378E-2</v>
      </c>
      <c r="E67" s="14">
        <v>14766</v>
      </c>
      <c r="F67" s="29">
        <v>0</v>
      </c>
      <c r="G67" s="23"/>
      <c r="H67" s="11" t="s">
        <v>125</v>
      </c>
      <c r="I67" s="34">
        <v>1.366184940505204E-3</v>
      </c>
      <c r="J67" s="37"/>
      <c r="K67" s="26">
        <f t="shared" si="2"/>
        <v>9.5834409211483049E-2</v>
      </c>
      <c r="L67" s="26">
        <f t="shared" si="1"/>
        <v>-1.9474580209608427E-5</v>
      </c>
    </row>
    <row r="68" spans="2:12" x14ac:dyDescent="0.2">
      <c r="B68" s="11" t="s">
        <v>126</v>
      </c>
      <c r="C68" s="12">
        <v>4.0633888663145065E-3</v>
      </c>
      <c r="D68" s="13">
        <v>6.3617228980023879E-2</v>
      </c>
      <c r="E68" s="14">
        <v>14766</v>
      </c>
      <c r="F68" s="29">
        <v>0</v>
      </c>
      <c r="G68" s="23"/>
      <c r="H68" s="11" t="s">
        <v>126</v>
      </c>
      <c r="I68" s="34">
        <v>-4.1869832654495868E-3</v>
      </c>
      <c r="J68" s="37"/>
      <c r="K68" s="26">
        <f t="shared" si="2"/>
        <v>-6.5547808213631958E-2</v>
      </c>
      <c r="L68" s="26">
        <f t="shared" si="1"/>
        <v>2.6743291804827397E-4</v>
      </c>
    </row>
    <row r="69" spans="2:12" x14ac:dyDescent="0.2">
      <c r="B69" s="11" t="s">
        <v>127</v>
      </c>
      <c r="C69" s="12">
        <v>8.5331166192604627E-3</v>
      </c>
      <c r="D69" s="13">
        <v>9.1983017656232985E-2</v>
      </c>
      <c r="E69" s="14">
        <v>14766</v>
      </c>
      <c r="F69" s="29">
        <v>0</v>
      </c>
      <c r="G69" s="23"/>
      <c r="H69" s="11" t="s">
        <v>127</v>
      </c>
      <c r="I69" s="34">
        <v>-3.0185879944409967E-3</v>
      </c>
      <c r="J69" s="37"/>
      <c r="K69" s="26">
        <f t="shared" si="2"/>
        <v>-3.2536767191570073E-2</v>
      </c>
      <c r="L69" s="26">
        <f t="shared" si="1"/>
        <v>2.8002955369793911E-4</v>
      </c>
    </row>
    <row r="70" spans="2:12" x14ac:dyDescent="0.2">
      <c r="B70" s="11" t="s">
        <v>128</v>
      </c>
      <c r="C70" s="12">
        <v>2.4244886902343221E-2</v>
      </c>
      <c r="D70" s="13">
        <v>0.15381376596831001</v>
      </c>
      <c r="E70" s="14">
        <v>14766</v>
      </c>
      <c r="F70" s="29">
        <v>0</v>
      </c>
      <c r="G70" s="23"/>
      <c r="H70" s="11" t="s">
        <v>128</v>
      </c>
      <c r="I70" s="34">
        <v>-1.7242188544579443E-2</v>
      </c>
      <c r="J70" s="37"/>
      <c r="K70" s="26">
        <f t="shared" si="2"/>
        <v>-0.10938002543175158</v>
      </c>
      <c r="L70" s="26">
        <f t="shared" si="1"/>
        <v>2.7177990772187027E-3</v>
      </c>
    </row>
    <row r="71" spans="2:12" x14ac:dyDescent="0.2">
      <c r="B71" s="11" t="s">
        <v>129</v>
      </c>
      <c r="C71" s="12">
        <v>0.96193959095218751</v>
      </c>
      <c r="D71" s="13">
        <v>0.19134861887707921</v>
      </c>
      <c r="E71" s="14">
        <v>14766</v>
      </c>
      <c r="F71" s="29">
        <v>0</v>
      </c>
      <c r="G71" s="23"/>
      <c r="H71" s="11" t="s">
        <v>129</v>
      </c>
      <c r="I71" s="34">
        <v>1.6281249251049342E-2</v>
      </c>
      <c r="J71" s="37"/>
      <c r="K71" s="26">
        <f t="shared" si="2"/>
        <v>3.2384399215465483E-3</v>
      </c>
      <c r="L71" s="26">
        <f t="shared" si="1"/>
        <v>-8.1848399725350948E-2</v>
      </c>
    </row>
    <row r="72" spans="2:12" x14ac:dyDescent="0.2">
      <c r="B72" s="11" t="s">
        <v>130</v>
      </c>
      <c r="C72" s="12">
        <v>6.7723147771908438E-4</v>
      </c>
      <c r="D72" s="13">
        <v>2.6015738919654648E-2</v>
      </c>
      <c r="E72" s="14">
        <v>14766</v>
      </c>
      <c r="F72" s="29">
        <v>0</v>
      </c>
      <c r="G72" s="23"/>
      <c r="H72" s="11" t="s">
        <v>130</v>
      </c>
      <c r="I72" s="34">
        <v>2.1681836229026146E-3</v>
      </c>
      <c r="J72" s="37"/>
      <c r="K72" s="26">
        <f t="shared" si="2"/>
        <v>8.3284786466963537E-2</v>
      </c>
      <c r="L72" s="26">
        <f t="shared" ref="L72:L123" si="3">((0-C72)/D72)*I72</f>
        <v>-5.6441302837465124E-5</v>
      </c>
    </row>
    <row r="73" spans="2:12" x14ac:dyDescent="0.2">
      <c r="B73" s="11" t="s">
        <v>131</v>
      </c>
      <c r="C73" s="12">
        <v>3.0475416497358796E-3</v>
      </c>
      <c r="D73" s="13">
        <v>5.5122227038631566E-2</v>
      </c>
      <c r="E73" s="14">
        <v>14766</v>
      </c>
      <c r="F73" s="29">
        <v>0</v>
      </c>
      <c r="G73" s="23"/>
      <c r="H73" s="11" t="s">
        <v>131</v>
      </c>
      <c r="I73" s="34">
        <v>2.3718047261497904E-3</v>
      </c>
      <c r="J73" s="37"/>
      <c r="K73" s="26">
        <f t="shared" si="2"/>
        <v>4.2896970595992637E-2</v>
      </c>
      <c r="L73" s="26">
        <f t="shared" si="3"/>
        <v>-1.3112992845728337E-4</v>
      </c>
    </row>
    <row r="74" spans="2:12" x14ac:dyDescent="0.2">
      <c r="B74" s="11" t="s">
        <v>132</v>
      </c>
      <c r="C74" s="12">
        <v>2.0316944331572531E-4</v>
      </c>
      <c r="D74" s="13">
        <v>1.4252786496102652E-2</v>
      </c>
      <c r="E74" s="14">
        <v>14766</v>
      </c>
      <c r="F74" s="29">
        <v>0</v>
      </c>
      <c r="G74" s="23"/>
      <c r="H74" s="11" t="s">
        <v>132</v>
      </c>
      <c r="I74" s="34">
        <v>-1.4450276555761242E-3</v>
      </c>
      <c r="J74" s="37"/>
      <c r="K74" s="26">
        <f t="shared" si="2"/>
        <v>-0.1013650257447426</v>
      </c>
      <c r="L74" s="26">
        <f t="shared" si="3"/>
        <v>2.0598460830063523E-5</v>
      </c>
    </row>
    <row r="75" spans="2:12" x14ac:dyDescent="0.2">
      <c r="B75" s="11" t="s">
        <v>133</v>
      </c>
      <c r="C75" s="12">
        <v>1.2190166598943519E-3</v>
      </c>
      <c r="D75" s="13">
        <v>3.4894313560669597E-2</v>
      </c>
      <c r="E75" s="14">
        <v>14766</v>
      </c>
      <c r="F75" s="29">
        <v>0</v>
      </c>
      <c r="G75" s="23"/>
      <c r="H75" s="11" t="s">
        <v>133</v>
      </c>
      <c r="I75" s="34">
        <v>8.1874853745315176E-4</v>
      </c>
      <c r="J75" s="37"/>
      <c r="K75" s="26">
        <f t="shared" si="2"/>
        <v>2.343506393739302E-2</v>
      </c>
      <c r="L75" s="26">
        <f t="shared" si="3"/>
        <v>-2.8602600411789688E-5</v>
      </c>
    </row>
    <row r="76" spans="2:12" x14ac:dyDescent="0.2">
      <c r="B76" s="11" t="s">
        <v>134</v>
      </c>
      <c r="C76" s="12">
        <v>1.1648381416768251E-2</v>
      </c>
      <c r="D76" s="13">
        <v>0.10730086838417843</v>
      </c>
      <c r="E76" s="14">
        <v>14766</v>
      </c>
      <c r="F76" s="29">
        <v>0</v>
      </c>
      <c r="G76" s="23"/>
      <c r="H76" s="11" t="s">
        <v>134</v>
      </c>
      <c r="I76" s="34">
        <v>-6.4114093540025702E-3</v>
      </c>
      <c r="J76" s="37"/>
      <c r="K76" s="26">
        <f t="shared" si="2"/>
        <v>-5.9055689929182954E-2</v>
      </c>
      <c r="L76" s="26">
        <f t="shared" si="3"/>
        <v>6.9601059804162452E-4</v>
      </c>
    </row>
    <row r="77" spans="2:12" x14ac:dyDescent="0.2">
      <c r="B77" s="11" t="s">
        <v>135</v>
      </c>
      <c r="C77" s="12">
        <v>2.1468237843694973E-2</v>
      </c>
      <c r="D77" s="13">
        <v>0.14494404226452812</v>
      </c>
      <c r="E77" s="14">
        <v>14766</v>
      </c>
      <c r="F77" s="29">
        <v>0</v>
      </c>
      <c r="G77" s="23"/>
      <c r="H77" s="11" t="s">
        <v>135</v>
      </c>
      <c r="I77" s="34">
        <v>-1.7849354280980317E-2</v>
      </c>
      <c r="J77" s="37"/>
      <c r="K77" s="26">
        <f t="shared" si="2"/>
        <v>-0.12050278041813876</v>
      </c>
      <c r="L77" s="26">
        <f t="shared" si="3"/>
        <v>2.6437387634126921E-3</v>
      </c>
    </row>
    <row r="78" spans="2:12" x14ac:dyDescent="0.2">
      <c r="B78" s="11" t="s">
        <v>136</v>
      </c>
      <c r="C78" s="12">
        <v>1.3544629554381685E-4</v>
      </c>
      <c r="D78" s="13">
        <v>1.1637745575198746E-2</v>
      </c>
      <c r="E78" s="14">
        <v>14766</v>
      </c>
      <c r="F78" s="29">
        <v>0</v>
      </c>
      <c r="G78" s="23"/>
      <c r="H78" s="11" t="s">
        <v>136</v>
      </c>
      <c r="I78" s="34">
        <v>2.0098814716341427E-4</v>
      </c>
      <c r="J78" s="37"/>
      <c r="K78" s="26">
        <f t="shared" si="2"/>
        <v>1.7268028654252549E-2</v>
      </c>
      <c r="L78" s="26">
        <f t="shared" si="3"/>
        <v>-2.3392073495329924E-6</v>
      </c>
    </row>
    <row r="79" spans="2:12" x14ac:dyDescent="0.2">
      <c r="B79" s="11" t="s">
        <v>137</v>
      </c>
      <c r="C79" s="12">
        <v>3.3861573885954219E-4</v>
      </c>
      <c r="D79" s="13">
        <v>1.8399021825957391E-2</v>
      </c>
      <c r="E79" s="14">
        <v>14766</v>
      </c>
      <c r="F79" s="29">
        <v>0</v>
      </c>
      <c r="G79" s="23"/>
      <c r="H79" s="11" t="s">
        <v>137</v>
      </c>
      <c r="I79" s="34">
        <v>1.0142164012255986E-3</v>
      </c>
      <c r="J79" s="37"/>
      <c r="K79" s="26">
        <f t="shared" si="2"/>
        <v>5.5104721391175226E-2</v>
      </c>
      <c r="L79" s="26">
        <f t="shared" si="3"/>
        <v>-1.8665646430179264E-5</v>
      </c>
    </row>
    <row r="80" spans="2:12" x14ac:dyDescent="0.2">
      <c r="B80" s="11" t="s">
        <v>138</v>
      </c>
      <c r="C80" s="12">
        <v>0.66490586482459713</v>
      </c>
      <c r="D80" s="13">
        <v>0.4720393478258279</v>
      </c>
      <c r="E80" s="14">
        <v>14766</v>
      </c>
      <c r="F80" s="29">
        <v>0</v>
      </c>
      <c r="G80" s="23"/>
      <c r="H80" s="11" t="s">
        <v>138</v>
      </c>
      <c r="I80" s="34">
        <v>8.1465095602914012E-2</v>
      </c>
      <c r="J80" s="37"/>
      <c r="K80" s="26">
        <f t="shared" si="2"/>
        <v>5.7830932704602676E-2</v>
      </c>
      <c r="L80" s="26">
        <f t="shared" si="3"/>
        <v>-0.11475022176511504</v>
      </c>
    </row>
    <row r="81" spans="2:12" x14ac:dyDescent="0.2">
      <c r="B81" s="11" t="s">
        <v>139</v>
      </c>
      <c r="C81" s="12">
        <v>0.16551537315454423</v>
      </c>
      <c r="D81" s="13">
        <v>0.37165762330548668</v>
      </c>
      <c r="E81" s="14">
        <v>14766</v>
      </c>
      <c r="F81" s="29">
        <v>0</v>
      </c>
      <c r="G81" s="23"/>
      <c r="H81" s="11" t="s">
        <v>139</v>
      </c>
      <c r="I81" s="34">
        <v>-4.7858216178344216E-2</v>
      </c>
      <c r="J81" s="37"/>
      <c r="K81" s="26">
        <f t="shared" si="2"/>
        <v>-0.10745628009424217</v>
      </c>
      <c r="L81" s="26">
        <f t="shared" si="3"/>
        <v>2.1313354045636092E-2</v>
      </c>
    </row>
    <row r="82" spans="2:12" ht="24" x14ac:dyDescent="0.2">
      <c r="B82" s="11" t="s">
        <v>140</v>
      </c>
      <c r="C82" s="12">
        <v>7.4089123662467837E-2</v>
      </c>
      <c r="D82" s="13">
        <v>0.26192474402951965</v>
      </c>
      <c r="E82" s="14">
        <v>14766</v>
      </c>
      <c r="F82" s="29">
        <v>0</v>
      </c>
      <c r="G82" s="23"/>
      <c r="H82" s="11" t="s">
        <v>140</v>
      </c>
      <c r="I82" s="34">
        <v>-3.5348792539948416E-2</v>
      </c>
      <c r="J82" s="37"/>
      <c r="K82" s="26">
        <f t="shared" si="2"/>
        <v>-0.1249589136734959</v>
      </c>
      <c r="L82" s="26">
        <f t="shared" si="3"/>
        <v>9.9989066382975816E-3</v>
      </c>
    </row>
    <row r="83" spans="2:12" ht="24" x14ac:dyDescent="0.2">
      <c r="B83" s="11" t="s">
        <v>141</v>
      </c>
      <c r="C83" s="12">
        <v>7.8491128267641874E-2</v>
      </c>
      <c r="D83" s="13">
        <v>0.26895198422079458</v>
      </c>
      <c r="E83" s="14">
        <v>14766</v>
      </c>
      <c r="F83" s="29">
        <v>0</v>
      </c>
      <c r="G83" s="23"/>
      <c r="H83" s="11" t="s">
        <v>141</v>
      </c>
      <c r="I83" s="34">
        <v>-3.735788800346742E-2</v>
      </c>
      <c r="J83" s="37"/>
      <c r="K83" s="26">
        <f t="shared" si="2"/>
        <v>-0.12799914945456412</v>
      </c>
      <c r="L83" s="26">
        <f t="shared" si="3"/>
        <v>1.0902551202898495E-2</v>
      </c>
    </row>
    <row r="84" spans="2:12" x14ac:dyDescent="0.2">
      <c r="B84" s="11" t="s">
        <v>142</v>
      </c>
      <c r="C84" s="12">
        <v>2.2348638764729785E-3</v>
      </c>
      <c r="D84" s="13">
        <v>4.7223090579922362E-2</v>
      </c>
      <c r="E84" s="14">
        <v>14766</v>
      </c>
      <c r="F84" s="29">
        <v>0</v>
      </c>
      <c r="G84" s="23"/>
      <c r="H84" s="11" t="s">
        <v>142</v>
      </c>
      <c r="I84" s="34">
        <v>-5.0532044684365443E-3</v>
      </c>
      <c r="J84" s="37"/>
      <c r="K84" s="26">
        <f t="shared" ref="K84:K123" si="4">((1-C84)/D84)*I84</f>
        <v>-0.10676792184485383</v>
      </c>
      <c r="L84" s="26">
        <f t="shared" si="3"/>
        <v>2.391462309699434E-4</v>
      </c>
    </row>
    <row r="85" spans="2:12" x14ac:dyDescent="0.2">
      <c r="B85" s="11" t="s">
        <v>143</v>
      </c>
      <c r="C85" s="12">
        <v>6.0950832994717595E-4</v>
      </c>
      <c r="D85" s="13">
        <v>2.4681533278958626E-2</v>
      </c>
      <c r="E85" s="14">
        <v>14766</v>
      </c>
      <c r="F85" s="29">
        <v>0</v>
      </c>
      <c r="G85" s="23"/>
      <c r="H85" s="11" t="s">
        <v>143</v>
      </c>
      <c r="I85" s="34">
        <v>-2.5845097148810966E-3</v>
      </c>
      <c r="J85" s="37"/>
      <c r="K85" s="26">
        <f t="shared" si="4"/>
        <v>-0.10465048526312735</v>
      </c>
      <c r="L85" s="26">
        <f t="shared" si="3"/>
        <v>6.3824243909205541E-5</v>
      </c>
    </row>
    <row r="86" spans="2:12" x14ac:dyDescent="0.2">
      <c r="B86" s="11" t="s">
        <v>144</v>
      </c>
      <c r="C86" s="12">
        <v>2.7089259108763376E-4</v>
      </c>
      <c r="D86" s="13">
        <v>1.6457142834135921E-2</v>
      </c>
      <c r="E86" s="14">
        <v>14766</v>
      </c>
      <c r="F86" s="29">
        <v>0</v>
      </c>
      <c r="G86" s="23"/>
      <c r="H86" s="11" t="s">
        <v>144</v>
      </c>
      <c r="I86" s="34">
        <v>-1.615885945842483E-3</v>
      </c>
      <c r="J86" s="37"/>
      <c r="K86" s="26">
        <f t="shared" si="4"/>
        <v>-9.816091593741888E-2</v>
      </c>
      <c r="L86" s="26">
        <f t="shared" si="3"/>
        <v>2.6598270136138432E-5</v>
      </c>
    </row>
    <row r="87" spans="2:12" x14ac:dyDescent="0.2">
      <c r="B87" s="11" t="s">
        <v>145</v>
      </c>
      <c r="C87" s="12">
        <v>3.3861573885954219E-4</v>
      </c>
      <c r="D87" s="13">
        <v>1.8399021825958681E-2</v>
      </c>
      <c r="E87" s="14">
        <v>14766</v>
      </c>
      <c r="F87" s="29">
        <v>0</v>
      </c>
      <c r="G87" s="23"/>
      <c r="H87" s="11" t="s">
        <v>145</v>
      </c>
      <c r="I87" s="34">
        <v>1.6905154761023153E-4</v>
      </c>
      <c r="J87" s="37"/>
      <c r="K87" s="26">
        <f t="shared" si="4"/>
        <v>9.1849613362109638E-3</v>
      </c>
      <c r="L87" s="26">
        <f t="shared" si="3"/>
        <v>-3.1112259793411572E-6</v>
      </c>
    </row>
    <row r="88" spans="2:12" x14ac:dyDescent="0.2">
      <c r="B88" s="11" t="s">
        <v>146</v>
      </c>
      <c r="C88" s="12">
        <v>4.0633888663145062E-4</v>
      </c>
      <c r="D88" s="13">
        <v>2.015443585343564E-2</v>
      </c>
      <c r="E88" s="14">
        <v>14766</v>
      </c>
      <c r="F88" s="29">
        <v>0</v>
      </c>
      <c r="G88" s="23"/>
      <c r="H88" s="11" t="s">
        <v>146</v>
      </c>
      <c r="I88" s="34">
        <v>-2.4556589403053686E-3</v>
      </c>
      <c r="J88" s="37"/>
      <c r="K88" s="26">
        <f t="shared" si="4"/>
        <v>-0.12179259833597292</v>
      </c>
      <c r="L88" s="26">
        <f t="shared" si="3"/>
        <v>4.9509186315436146E-5</v>
      </c>
    </row>
    <row r="89" spans="2:12" x14ac:dyDescent="0.2">
      <c r="B89" s="11" t="s">
        <v>147</v>
      </c>
      <c r="C89" s="12">
        <v>1.6930786942977107E-3</v>
      </c>
      <c r="D89" s="13">
        <v>4.1113582342994844E-2</v>
      </c>
      <c r="E89" s="14">
        <v>14766</v>
      </c>
      <c r="F89" s="29">
        <v>0</v>
      </c>
      <c r="G89" s="23"/>
      <c r="H89" s="11" t="s">
        <v>147</v>
      </c>
      <c r="I89" s="34">
        <v>-2.275640072308615E-3</v>
      </c>
      <c r="J89" s="37"/>
      <c r="K89" s="26">
        <f t="shared" si="4"/>
        <v>-5.5256367971869974E-2</v>
      </c>
      <c r="L89" s="26">
        <f t="shared" si="3"/>
        <v>9.3712041197798604E-5</v>
      </c>
    </row>
    <row r="90" spans="2:12" x14ac:dyDescent="0.2">
      <c r="B90" s="11" t="s">
        <v>148</v>
      </c>
      <c r="C90" s="12">
        <v>9.6844101313829055E-3</v>
      </c>
      <c r="D90" s="13">
        <v>9.7935039096908261E-2</v>
      </c>
      <c r="E90" s="14">
        <v>14766</v>
      </c>
      <c r="F90" s="29">
        <v>0</v>
      </c>
      <c r="G90" s="23"/>
      <c r="H90" s="11" t="s">
        <v>148</v>
      </c>
      <c r="I90" s="34">
        <v>-8.0717296767422661E-3</v>
      </c>
      <c r="J90" s="37"/>
      <c r="K90" s="26">
        <f t="shared" si="4"/>
        <v>-8.1621039923957001E-2</v>
      </c>
      <c r="L90" s="26">
        <f t="shared" si="3"/>
        <v>7.9818154339915545E-4</v>
      </c>
    </row>
    <row r="91" spans="2:12" x14ac:dyDescent="0.2">
      <c r="B91" s="11" t="s">
        <v>149</v>
      </c>
      <c r="C91" s="12">
        <v>1.7608018420696193E-3</v>
      </c>
      <c r="D91" s="13">
        <v>4.1926369555181572E-2</v>
      </c>
      <c r="E91" s="14">
        <v>14766</v>
      </c>
      <c r="F91" s="29">
        <v>0</v>
      </c>
      <c r="G91" s="23"/>
      <c r="H91" s="11" t="s">
        <v>149</v>
      </c>
      <c r="I91" s="34">
        <v>-2.4376258147884751E-3</v>
      </c>
      <c r="J91" s="37"/>
      <c r="K91" s="26">
        <f t="shared" si="4"/>
        <v>-5.8038262424817785E-2</v>
      </c>
      <c r="L91" s="26">
        <f t="shared" si="3"/>
        <v>1.0237413996236515E-4</v>
      </c>
    </row>
    <row r="92" spans="2:12" x14ac:dyDescent="0.2">
      <c r="B92" s="11" t="s">
        <v>150</v>
      </c>
      <c r="C92" s="12">
        <v>0.70289855072463769</v>
      </c>
      <c r="D92" s="13">
        <v>0.45699706984198363</v>
      </c>
      <c r="E92" s="14">
        <v>14766</v>
      </c>
      <c r="F92" s="29">
        <v>0</v>
      </c>
      <c r="G92" s="23"/>
      <c r="H92" s="11" t="s">
        <v>150</v>
      </c>
      <c r="I92" s="34">
        <v>7.7938454606249943E-2</v>
      </c>
      <c r="J92" s="37"/>
      <c r="K92" s="26">
        <f t="shared" si="4"/>
        <v>5.0669094718277831E-2</v>
      </c>
      <c r="L92" s="26">
        <f t="shared" si="3"/>
        <v>-0.11987566311397438</v>
      </c>
    </row>
    <row r="93" spans="2:12" x14ac:dyDescent="0.2">
      <c r="B93" s="11" t="s">
        <v>151</v>
      </c>
      <c r="C93" s="12">
        <v>0.46823784369497495</v>
      </c>
      <c r="D93" s="13">
        <v>0.49900704307094862</v>
      </c>
      <c r="E93" s="14">
        <v>14766</v>
      </c>
      <c r="F93" s="29">
        <v>0</v>
      </c>
      <c r="G93" s="23"/>
      <c r="H93" s="11" t="s">
        <v>151</v>
      </c>
      <c r="I93" s="34">
        <v>2.4387027558996962E-2</v>
      </c>
      <c r="J93" s="37"/>
      <c r="K93" s="26">
        <f t="shared" si="4"/>
        <v>2.5987806265889708E-2</v>
      </c>
      <c r="L93" s="26">
        <f t="shared" si="3"/>
        <v>-2.2883302664590103E-2</v>
      </c>
    </row>
    <row r="94" spans="2:12" x14ac:dyDescent="0.2">
      <c r="B94" s="11" t="s">
        <v>152</v>
      </c>
      <c r="C94" s="12">
        <v>0.49485304076933501</v>
      </c>
      <c r="D94" s="13">
        <v>0.49999043885870403</v>
      </c>
      <c r="E94" s="14">
        <v>14766</v>
      </c>
      <c r="F94" s="29">
        <v>0</v>
      </c>
      <c r="G94" s="23"/>
      <c r="H94" s="11" t="s">
        <v>152</v>
      </c>
      <c r="I94" s="34">
        <v>7.4020123090289339E-2</v>
      </c>
      <c r="J94" s="37"/>
      <c r="K94" s="26">
        <f t="shared" si="4"/>
        <v>7.478351023329427E-2</v>
      </c>
      <c r="L94" s="26">
        <f t="shared" si="3"/>
        <v>-7.3259566868840512E-2</v>
      </c>
    </row>
    <row r="95" spans="2:12" x14ac:dyDescent="0.2">
      <c r="B95" s="11" t="s">
        <v>153</v>
      </c>
      <c r="C95" s="12">
        <v>1.1783827712312067E-2</v>
      </c>
      <c r="D95" s="13">
        <v>0.10791551234245948</v>
      </c>
      <c r="E95" s="14">
        <v>14766</v>
      </c>
      <c r="F95" s="29">
        <v>0</v>
      </c>
      <c r="G95" s="23"/>
      <c r="H95" s="11" t="s">
        <v>153</v>
      </c>
      <c r="I95" s="34">
        <v>2.0724668224976133E-2</v>
      </c>
      <c r="J95" s="37"/>
      <c r="K95" s="26">
        <f t="shared" si="4"/>
        <v>0.18978228301623074</v>
      </c>
      <c r="L95" s="26">
        <f t="shared" si="3"/>
        <v>-2.2630288682034092E-3</v>
      </c>
    </row>
    <row r="96" spans="2:12" x14ac:dyDescent="0.2">
      <c r="B96" s="11" t="s">
        <v>154</v>
      </c>
      <c r="C96" s="12">
        <v>1.6592171204117566E-2</v>
      </c>
      <c r="D96" s="13">
        <v>0.12774183403866662</v>
      </c>
      <c r="E96" s="14">
        <v>14766</v>
      </c>
      <c r="F96" s="29">
        <v>0</v>
      </c>
      <c r="G96" s="23"/>
      <c r="H96" s="11" t="s">
        <v>154</v>
      </c>
      <c r="I96" s="34">
        <v>3.0255079390825126E-2</v>
      </c>
      <c r="J96" s="37"/>
      <c r="K96" s="26">
        <f t="shared" si="4"/>
        <v>0.2329157253587914</v>
      </c>
      <c r="L96" s="26">
        <f t="shared" si="3"/>
        <v>-3.9297811936439562E-3</v>
      </c>
    </row>
    <row r="97" spans="2:13" x14ac:dyDescent="0.2">
      <c r="B97" s="11" t="s">
        <v>155</v>
      </c>
      <c r="C97" s="12">
        <v>0.16030069077610729</v>
      </c>
      <c r="D97" s="13">
        <v>0.36689711877101994</v>
      </c>
      <c r="E97" s="14">
        <v>14766</v>
      </c>
      <c r="F97" s="29">
        <v>0</v>
      </c>
      <c r="G97" s="23"/>
      <c r="H97" s="11" t="s">
        <v>155</v>
      </c>
      <c r="I97" s="34">
        <v>6.8137025901445408E-2</v>
      </c>
      <c r="J97" s="37"/>
      <c r="K97" s="26">
        <f t="shared" si="4"/>
        <v>0.15594184487919557</v>
      </c>
      <c r="L97" s="26">
        <f t="shared" si="3"/>
        <v>-2.9769686815796111E-2</v>
      </c>
    </row>
    <row r="98" spans="2:13" x14ac:dyDescent="0.2">
      <c r="B98" s="11" t="s">
        <v>156</v>
      </c>
      <c r="C98" s="12">
        <v>6.0950832994717593E-3</v>
      </c>
      <c r="D98" s="13">
        <v>7.7835361816718407E-2</v>
      </c>
      <c r="E98" s="14">
        <v>14766</v>
      </c>
      <c r="F98" s="29">
        <v>0</v>
      </c>
      <c r="G98" s="23"/>
      <c r="H98" s="11" t="s">
        <v>156</v>
      </c>
      <c r="I98" s="34">
        <v>1.9488163325225582E-2</v>
      </c>
      <c r="J98" s="37"/>
      <c r="K98" s="26">
        <f t="shared" si="4"/>
        <v>0.24885066240219153</v>
      </c>
      <c r="L98" s="26">
        <f t="shared" si="3"/>
        <v>-1.5260670220902995E-3</v>
      </c>
    </row>
    <row r="99" spans="2:13" x14ac:dyDescent="0.2">
      <c r="B99" s="11" t="s">
        <v>157</v>
      </c>
      <c r="C99" s="12">
        <v>0.51930109711499384</v>
      </c>
      <c r="D99" s="13">
        <v>0.49964424779338201</v>
      </c>
      <c r="E99" s="14">
        <v>14766</v>
      </c>
      <c r="F99" s="29">
        <v>0</v>
      </c>
      <c r="G99" s="23"/>
      <c r="H99" s="11" t="s">
        <v>157</v>
      </c>
      <c r="I99" s="34">
        <v>8.2575595242927319E-2</v>
      </c>
      <c r="J99" s="37"/>
      <c r="K99" s="26">
        <f t="shared" si="4"/>
        <v>7.9444521204147162E-2</v>
      </c>
      <c r="L99" s="26">
        <f t="shared" si="3"/>
        <v>-8.5824258748013568E-2</v>
      </c>
    </row>
    <row r="100" spans="2:13" x14ac:dyDescent="0.2">
      <c r="B100" s="11" t="s">
        <v>158</v>
      </c>
      <c r="C100" s="12">
        <v>2.9865908167411623E-2</v>
      </c>
      <c r="D100" s="13">
        <v>0.17022308314613427</v>
      </c>
      <c r="E100" s="14">
        <v>14766</v>
      </c>
      <c r="F100" s="29">
        <v>0</v>
      </c>
      <c r="G100" s="23"/>
      <c r="H100" s="11" t="s">
        <v>158</v>
      </c>
      <c r="I100" s="34">
        <v>4.3584657587555704E-2</v>
      </c>
      <c r="J100" s="37"/>
      <c r="K100" s="26">
        <f t="shared" si="4"/>
        <v>0.2483973467349215</v>
      </c>
      <c r="L100" s="26">
        <f t="shared" si="3"/>
        <v>-7.6469968523630279E-3</v>
      </c>
    </row>
    <row r="101" spans="2:13" x14ac:dyDescent="0.2">
      <c r="B101" s="11" t="s">
        <v>159</v>
      </c>
      <c r="C101" s="12">
        <v>5.9596370039279424E-3</v>
      </c>
      <c r="D101" s="13">
        <v>7.6970909816093142E-2</v>
      </c>
      <c r="E101" s="14">
        <v>14766</v>
      </c>
      <c r="F101" s="29">
        <v>0</v>
      </c>
      <c r="G101" s="23"/>
      <c r="H101" s="11" t="s">
        <v>159</v>
      </c>
      <c r="I101" s="34">
        <v>2.2217723740142054E-2</v>
      </c>
      <c r="J101" s="37"/>
      <c r="K101" s="26">
        <f t="shared" si="4"/>
        <v>0.28693066282269197</v>
      </c>
      <c r="L101" s="26">
        <f t="shared" si="3"/>
        <v>-1.7202546892217533E-3</v>
      </c>
    </row>
    <row r="102" spans="2:13" x14ac:dyDescent="0.2">
      <c r="B102" s="11" t="s">
        <v>160</v>
      </c>
      <c r="C102" s="12">
        <v>3.7247731274549648E-3</v>
      </c>
      <c r="D102" s="13">
        <v>6.0919213089129488E-2</v>
      </c>
      <c r="E102" s="14">
        <v>14766</v>
      </c>
      <c r="F102" s="29">
        <v>0</v>
      </c>
      <c r="G102" s="23"/>
      <c r="H102" s="11" t="s">
        <v>160</v>
      </c>
      <c r="I102" s="34">
        <v>1.343105331412385E-2</v>
      </c>
      <c r="J102" s="37"/>
      <c r="K102" s="26">
        <f t="shared" si="4"/>
        <v>0.21965197856526014</v>
      </c>
      <c r="L102" s="26">
        <f t="shared" si="3"/>
        <v>-8.212126178430637E-4</v>
      </c>
    </row>
    <row r="103" spans="2:13" x14ac:dyDescent="0.2">
      <c r="B103" s="11" t="s">
        <v>161</v>
      </c>
      <c r="C103" s="12">
        <v>1.2799674928890694E-2</v>
      </c>
      <c r="D103" s="13">
        <v>0.11241307329505938</v>
      </c>
      <c r="E103" s="14">
        <v>14766</v>
      </c>
      <c r="F103" s="29">
        <v>0</v>
      </c>
      <c r="G103" s="23"/>
      <c r="H103" s="11" t="s">
        <v>161</v>
      </c>
      <c r="I103" s="34">
        <v>3.1169943819853455E-2</v>
      </c>
      <c r="J103" s="37"/>
      <c r="K103" s="26">
        <f t="shared" si="4"/>
        <v>0.27373131762566932</v>
      </c>
      <c r="L103" s="26">
        <f t="shared" si="3"/>
        <v>-3.5490991995096037E-3</v>
      </c>
    </row>
    <row r="104" spans="2:13" x14ac:dyDescent="0.2">
      <c r="B104" s="11" t="s">
        <v>162</v>
      </c>
      <c r="C104" s="12">
        <v>0.31132331030746313</v>
      </c>
      <c r="D104" s="13">
        <v>0.46305035111519649</v>
      </c>
      <c r="E104" s="14">
        <v>14766</v>
      </c>
      <c r="F104" s="29">
        <v>0</v>
      </c>
      <c r="G104" s="23"/>
      <c r="H104" s="11" t="s">
        <v>162</v>
      </c>
      <c r="I104" s="34">
        <v>5.2224257933378766E-2</v>
      </c>
      <c r="J104" s="37"/>
      <c r="K104" s="26">
        <f t="shared" si="4"/>
        <v>7.7671097729631267E-2</v>
      </c>
      <c r="L104" s="26">
        <f t="shared" si="3"/>
        <v>-3.5112010646387547E-2</v>
      </c>
    </row>
    <row r="105" spans="2:13" x14ac:dyDescent="0.2">
      <c r="B105" s="11" t="s">
        <v>163</v>
      </c>
      <c r="C105" s="12">
        <v>0.28050927807124471</v>
      </c>
      <c r="D105" s="13">
        <v>0.4492632769963576</v>
      </c>
      <c r="E105" s="14">
        <v>14766</v>
      </c>
      <c r="F105" s="29">
        <v>0</v>
      </c>
      <c r="G105" s="23"/>
      <c r="H105" s="11" t="s">
        <v>163</v>
      </c>
      <c r="I105" s="34">
        <v>-3.0289271799780328E-2</v>
      </c>
      <c r="J105" s="37"/>
      <c r="K105" s="26">
        <f t="shared" si="4"/>
        <v>-4.8507971049004575E-2</v>
      </c>
      <c r="L105" s="26">
        <f t="shared" si="3"/>
        <v>1.8911899104384122E-2</v>
      </c>
    </row>
    <row r="106" spans="2:13" x14ac:dyDescent="0.2">
      <c r="B106" s="11" t="s">
        <v>164</v>
      </c>
      <c r="C106" s="12">
        <v>0.37268048218881222</v>
      </c>
      <c r="D106" s="13">
        <v>0.48353446044082471</v>
      </c>
      <c r="E106" s="14">
        <v>14766</v>
      </c>
      <c r="F106" s="29">
        <v>0</v>
      </c>
      <c r="G106" s="23"/>
      <c r="H106" s="11" t="s">
        <v>164</v>
      </c>
      <c r="I106" s="34">
        <v>-4.6953805025820123E-3</v>
      </c>
      <c r="J106" s="37"/>
      <c r="K106" s="26">
        <f t="shared" si="4"/>
        <v>-6.0916109890791813E-3</v>
      </c>
      <c r="L106" s="26">
        <f t="shared" si="3"/>
        <v>3.6189285623343137E-3</v>
      </c>
    </row>
    <row r="107" spans="2:13" x14ac:dyDescent="0.2">
      <c r="B107" s="11" t="s">
        <v>165</v>
      </c>
      <c r="C107" s="12">
        <v>2.2619531355817415E-2</v>
      </c>
      <c r="D107" s="13">
        <v>0.14869225088833563</v>
      </c>
      <c r="E107" s="14">
        <v>14766</v>
      </c>
      <c r="F107" s="29">
        <v>0</v>
      </c>
      <c r="G107" s="23"/>
      <c r="H107" s="11" t="s">
        <v>165</v>
      </c>
      <c r="I107" s="34">
        <v>-1.0083112086628735E-2</v>
      </c>
      <c r="J107" s="37"/>
      <c r="K107" s="26">
        <f t="shared" si="4"/>
        <v>-6.6278079440884347E-2</v>
      </c>
      <c r="L107" s="26">
        <f t="shared" si="3"/>
        <v>1.5338746212067193E-3</v>
      </c>
    </row>
    <row r="108" spans="2:13" x14ac:dyDescent="0.2">
      <c r="B108" s="11" t="s">
        <v>166</v>
      </c>
      <c r="C108" s="12">
        <v>3.6435053501286743E-2</v>
      </c>
      <c r="D108" s="13">
        <v>0.18737640761797775</v>
      </c>
      <c r="E108" s="14">
        <v>14766</v>
      </c>
      <c r="F108" s="29">
        <v>0</v>
      </c>
      <c r="G108" s="23"/>
      <c r="H108" s="11" t="s">
        <v>166</v>
      </c>
      <c r="I108" s="34">
        <v>3.8422571847005753E-2</v>
      </c>
      <c r="J108" s="37"/>
      <c r="K108" s="26">
        <f t="shared" si="4"/>
        <v>0.19758433762688352</v>
      </c>
      <c r="L108" s="26">
        <f t="shared" si="3"/>
        <v>-7.471209842793319E-3</v>
      </c>
    </row>
    <row r="109" spans="2:13" x14ac:dyDescent="0.2">
      <c r="B109" s="11" t="s">
        <v>167</v>
      </c>
      <c r="C109" s="12">
        <v>2.2348638764729785E-3</v>
      </c>
      <c r="D109" s="13">
        <v>4.7223090579923778E-2</v>
      </c>
      <c r="E109" s="14">
        <v>14766</v>
      </c>
      <c r="F109" s="29">
        <v>0</v>
      </c>
      <c r="G109" s="23"/>
      <c r="H109" s="11" t="s">
        <v>167</v>
      </c>
      <c r="I109" s="34">
        <v>1.9568379102954611E-4</v>
      </c>
      <c r="J109" s="37"/>
      <c r="K109" s="26">
        <f t="shared" si="4"/>
        <v>4.1345549813880484E-3</v>
      </c>
      <c r="L109" s="26">
        <f t="shared" si="3"/>
        <v>-9.2608643443837381E-6</v>
      </c>
      <c r="M109" s="3"/>
    </row>
    <row r="110" spans="2:13" x14ac:dyDescent="0.2">
      <c r="B110" s="11" t="s">
        <v>168</v>
      </c>
      <c r="C110" s="12">
        <v>2.553162671000948E-2</v>
      </c>
      <c r="D110" s="13">
        <v>0.1577385425237478</v>
      </c>
      <c r="E110" s="14">
        <v>14766</v>
      </c>
      <c r="F110" s="29">
        <v>0</v>
      </c>
      <c r="G110" s="23"/>
      <c r="H110" s="11" t="s">
        <v>168</v>
      </c>
      <c r="I110" s="34">
        <v>-1.7408828892842784E-3</v>
      </c>
      <c r="J110" s="37"/>
      <c r="K110" s="26">
        <f t="shared" si="4"/>
        <v>-1.0754729250486312E-2</v>
      </c>
      <c r="L110" s="26">
        <f t="shared" si="3"/>
        <v>2.8178003526536515E-4</v>
      </c>
    </row>
    <row r="111" spans="2:13" x14ac:dyDescent="0.2">
      <c r="B111" s="11" t="s">
        <v>169</v>
      </c>
      <c r="C111" s="12">
        <v>2.6412027631044291E-3</v>
      </c>
      <c r="D111" s="13">
        <v>5.1326457322543331E-2</v>
      </c>
      <c r="E111" s="14">
        <v>14766</v>
      </c>
      <c r="F111" s="29">
        <v>0</v>
      </c>
      <c r="G111" s="23"/>
      <c r="H111" s="11" t="s">
        <v>169</v>
      </c>
      <c r="I111" s="34">
        <v>2.6306514661983507E-3</v>
      </c>
      <c r="J111" s="37"/>
      <c r="K111" s="26">
        <f t="shared" si="4"/>
        <v>5.1117952010389274E-2</v>
      </c>
      <c r="L111" s="26">
        <f t="shared" si="3"/>
        <v>-1.3537041681300886E-4</v>
      </c>
    </row>
    <row r="112" spans="2:13" x14ac:dyDescent="0.2">
      <c r="B112" s="11" t="s">
        <v>170</v>
      </c>
      <c r="C112" s="12">
        <v>9.4812406880671815E-3</v>
      </c>
      <c r="D112" s="13">
        <v>9.6912242868087098E-2</v>
      </c>
      <c r="E112" s="14">
        <v>14766</v>
      </c>
      <c r="F112" s="29">
        <v>0</v>
      </c>
      <c r="G112" s="23"/>
      <c r="H112" s="11" t="s">
        <v>170</v>
      </c>
      <c r="I112" s="34">
        <v>-7.5496528622229706E-3</v>
      </c>
      <c r="J112" s="37"/>
      <c r="K112" s="26">
        <f t="shared" si="4"/>
        <v>-7.7163344537425668E-2</v>
      </c>
      <c r="L112" s="26">
        <f t="shared" si="3"/>
        <v>7.3860715405713083E-4</v>
      </c>
    </row>
    <row r="113" spans="2:12" x14ac:dyDescent="0.2">
      <c r="B113" s="11" t="s">
        <v>171</v>
      </c>
      <c r="C113" s="12">
        <v>5.9325477448191791E-2</v>
      </c>
      <c r="D113" s="13">
        <v>0.23624086180279941</v>
      </c>
      <c r="E113" s="14">
        <v>14766</v>
      </c>
      <c r="F113" s="29">
        <v>0</v>
      </c>
      <c r="G113" s="23"/>
      <c r="H113" s="11" t="s">
        <v>171</v>
      </c>
      <c r="I113" s="34">
        <v>3.5905906060363257E-2</v>
      </c>
      <c r="J113" s="37"/>
      <c r="K113" s="26">
        <f t="shared" si="4"/>
        <v>0.14297175680097374</v>
      </c>
      <c r="L113" s="26">
        <f t="shared" si="3"/>
        <v>-9.0167933014868966E-3</v>
      </c>
    </row>
    <row r="114" spans="2:12" x14ac:dyDescent="0.2">
      <c r="B114" s="11" t="s">
        <v>172</v>
      </c>
      <c r="C114" s="12">
        <v>1.6524448056345658E-2</v>
      </c>
      <c r="D114" s="13">
        <v>0.12748525931514598</v>
      </c>
      <c r="E114" s="14">
        <v>14766</v>
      </c>
      <c r="F114" s="29">
        <v>0</v>
      </c>
      <c r="G114" s="23"/>
      <c r="H114" s="11" t="s">
        <v>172</v>
      </c>
      <c r="I114" s="34">
        <v>3.1182173190131026E-2</v>
      </c>
      <c r="J114" s="37"/>
      <c r="K114" s="26">
        <f t="shared" si="4"/>
        <v>0.24055255606577666</v>
      </c>
      <c r="L114" s="26">
        <f t="shared" si="3"/>
        <v>-4.0417865087487605E-3</v>
      </c>
    </row>
    <row r="115" spans="2:12" x14ac:dyDescent="0.2">
      <c r="B115" s="11" t="s">
        <v>173</v>
      </c>
      <c r="C115" s="12">
        <v>6.2440742245699586E-2</v>
      </c>
      <c r="D115" s="13">
        <v>0.24196251954279202</v>
      </c>
      <c r="E115" s="14">
        <v>14766</v>
      </c>
      <c r="F115" s="29">
        <v>0</v>
      </c>
      <c r="G115" s="23"/>
      <c r="H115" s="11" t="s">
        <v>173</v>
      </c>
      <c r="I115" s="34">
        <v>3.3384185929599079E-3</v>
      </c>
      <c r="J115" s="37"/>
      <c r="K115" s="26">
        <f t="shared" si="4"/>
        <v>1.2935744197088758E-2</v>
      </c>
      <c r="L115" s="26">
        <f t="shared" si="3"/>
        <v>-8.6151084583327344E-4</v>
      </c>
    </row>
    <row r="116" spans="2:12" x14ac:dyDescent="0.2">
      <c r="B116" s="11" t="s">
        <v>174</v>
      </c>
      <c r="C116" s="12">
        <v>4.9911959907896521E-2</v>
      </c>
      <c r="D116" s="13">
        <v>0.21777044764254133</v>
      </c>
      <c r="E116" s="14">
        <v>14766</v>
      </c>
      <c r="F116" s="29">
        <v>0</v>
      </c>
      <c r="G116" s="23"/>
      <c r="H116" s="11" t="s">
        <v>174</v>
      </c>
      <c r="I116" s="34">
        <v>4.713569430167279E-2</v>
      </c>
      <c r="J116" s="37"/>
      <c r="K116" s="26">
        <f t="shared" si="4"/>
        <v>0.20564341903253031</v>
      </c>
      <c r="L116" s="26">
        <f t="shared" si="3"/>
        <v>-1.0803278909899128E-2</v>
      </c>
    </row>
    <row r="117" spans="2:12" x14ac:dyDescent="0.2">
      <c r="B117" s="11" t="s">
        <v>175</v>
      </c>
      <c r="C117" s="12">
        <v>0.95848571041582009</v>
      </c>
      <c r="D117" s="13">
        <v>0.19948320302434433</v>
      </c>
      <c r="E117" s="14">
        <v>14766</v>
      </c>
      <c r="F117" s="29">
        <v>0</v>
      </c>
      <c r="G117" s="23"/>
      <c r="H117" s="11" t="s">
        <v>175</v>
      </c>
      <c r="I117" s="34">
        <v>2.0242138758543755E-2</v>
      </c>
      <c r="J117" s="37"/>
      <c r="K117" s="26">
        <f t="shared" si="4"/>
        <v>4.2125752819538653E-3</v>
      </c>
      <c r="L117" s="26">
        <f t="shared" si="3"/>
        <v>-9.7260322945339317E-2</v>
      </c>
    </row>
    <row r="118" spans="2:12" x14ac:dyDescent="0.2">
      <c r="B118" s="11" t="s">
        <v>176</v>
      </c>
      <c r="C118" s="12">
        <v>0.20608153866991738</v>
      </c>
      <c r="D118" s="13">
        <v>0.40450342292157054</v>
      </c>
      <c r="E118" s="14">
        <v>14766</v>
      </c>
      <c r="F118" s="29">
        <v>0</v>
      </c>
      <c r="G118" s="23"/>
      <c r="H118" s="11" t="s">
        <v>176</v>
      </c>
      <c r="I118" s="34">
        <v>5.9418412044456193E-2</v>
      </c>
      <c r="J118" s="37"/>
      <c r="K118" s="26">
        <f t="shared" si="4"/>
        <v>0.11662045755829854</v>
      </c>
      <c r="L118" s="26">
        <f t="shared" si="3"/>
        <v>-3.0271777902405744E-2</v>
      </c>
    </row>
    <row r="119" spans="2:12" x14ac:dyDescent="0.2">
      <c r="B119" s="11" t="s">
        <v>177</v>
      </c>
      <c r="C119" s="12">
        <v>0.13287281592848438</v>
      </c>
      <c r="D119" s="13">
        <v>0.33944872093561079</v>
      </c>
      <c r="E119" s="14">
        <v>14766</v>
      </c>
      <c r="F119" s="29">
        <v>0</v>
      </c>
      <c r="G119" s="23"/>
      <c r="H119" s="11" t="s">
        <v>177</v>
      </c>
      <c r="I119" s="34">
        <v>-4.9747980329468672E-2</v>
      </c>
      <c r="J119" s="37"/>
      <c r="K119" s="26">
        <f t="shared" si="4"/>
        <v>-0.12708201102492894</v>
      </c>
      <c r="L119" s="26">
        <f t="shared" si="3"/>
        <v>1.9473204126125479E-2</v>
      </c>
    </row>
    <row r="120" spans="2:12" x14ac:dyDescent="0.2">
      <c r="B120" s="11" t="s">
        <v>178</v>
      </c>
      <c r="C120" s="12">
        <v>1.7608018420696193E-3</v>
      </c>
      <c r="D120" s="13">
        <v>4.1926369555179949E-2</v>
      </c>
      <c r="E120" s="14">
        <v>14766</v>
      </c>
      <c r="F120" s="29">
        <v>0</v>
      </c>
      <c r="G120" s="23"/>
      <c r="H120" s="11" t="s">
        <v>178</v>
      </c>
      <c r="I120" s="34">
        <v>-4.3639284854091994E-3</v>
      </c>
      <c r="J120" s="37"/>
      <c r="K120" s="26">
        <f t="shared" si="4"/>
        <v>-0.10390225813279896</v>
      </c>
      <c r="L120" s="26">
        <f t="shared" si="3"/>
        <v>1.8327399670642962E-4</v>
      </c>
    </row>
    <row r="121" spans="2:12" x14ac:dyDescent="0.2">
      <c r="B121" s="11" t="s">
        <v>179</v>
      </c>
      <c r="C121" s="12">
        <v>7.4495462549099281E-4</v>
      </c>
      <c r="D121" s="13">
        <v>2.7284612597580974E-2</v>
      </c>
      <c r="E121" s="14">
        <v>14766</v>
      </c>
      <c r="F121" s="29">
        <v>0</v>
      </c>
      <c r="G121" s="23"/>
      <c r="H121" s="11" t="s">
        <v>179</v>
      </c>
      <c r="I121" s="34">
        <v>9.1774062762400562E-4</v>
      </c>
      <c r="J121" s="37"/>
      <c r="K121" s="26">
        <f t="shared" si="4"/>
        <v>3.3610774176055611E-2</v>
      </c>
      <c r="L121" s="26">
        <f t="shared" si="3"/>
        <v>-2.5057168142094995E-5</v>
      </c>
    </row>
    <row r="122" spans="2:12" x14ac:dyDescent="0.2">
      <c r="B122" s="11" t="s">
        <v>180</v>
      </c>
      <c r="C122" s="12">
        <v>9.4812406880671809E-4</v>
      </c>
      <c r="D122" s="13">
        <v>3.0778064964661248E-2</v>
      </c>
      <c r="E122" s="14">
        <v>14766</v>
      </c>
      <c r="F122" s="29">
        <v>0</v>
      </c>
      <c r="G122" s="23"/>
      <c r="H122" s="11" t="s">
        <v>180</v>
      </c>
      <c r="I122" s="34">
        <v>-4.1646078676371408E-3</v>
      </c>
      <c r="J122" s="37"/>
      <c r="K122" s="26">
        <f t="shared" si="4"/>
        <v>-0.13518261487386804</v>
      </c>
      <c r="L122" s="26">
        <f t="shared" si="3"/>
        <v>1.2829152713084006E-4</v>
      </c>
    </row>
    <row r="123" spans="2:12" x14ac:dyDescent="0.2">
      <c r="B123" s="11" t="s">
        <v>181</v>
      </c>
      <c r="C123" s="12">
        <v>2.0316944331572532E-3</v>
      </c>
      <c r="D123" s="13">
        <v>4.5030034125940192E-2</v>
      </c>
      <c r="E123" s="14">
        <v>14766</v>
      </c>
      <c r="F123" s="29">
        <v>0</v>
      </c>
      <c r="G123" s="23"/>
      <c r="H123" s="11" t="s">
        <v>181</v>
      </c>
      <c r="I123" s="34">
        <v>8.5716605931614555E-4</v>
      </c>
      <c r="J123" s="37"/>
      <c r="K123" s="26">
        <f t="shared" si="4"/>
        <v>1.8996755752231646E-2</v>
      </c>
      <c r="L123" s="26">
        <f t="shared" si="3"/>
        <v>-3.8674177020015565E-5</v>
      </c>
    </row>
    <row r="124" spans="2:12" x14ac:dyDescent="0.2">
      <c r="B124" s="11" t="s">
        <v>182</v>
      </c>
      <c r="C124" s="12">
        <v>1.2190166598943519E-3</v>
      </c>
      <c r="D124" s="13">
        <v>3.4894313560670853E-2</v>
      </c>
      <c r="E124" s="14">
        <v>14766</v>
      </c>
      <c r="F124" s="29">
        <v>0</v>
      </c>
      <c r="G124" s="23"/>
      <c r="H124" s="11" t="s">
        <v>182</v>
      </c>
      <c r="I124" s="34">
        <v>1.0346634752555627E-3</v>
      </c>
      <c r="J124" s="37"/>
      <c r="K124" s="26">
        <f t="shared" ref="K124:K161" si="5">((1-C124)/D124)*I124</f>
        <v>2.9615203676239751E-2</v>
      </c>
      <c r="L124" s="26">
        <f t="shared" ref="L124:L161" si="6">((0-C124)/D124)*I124</f>
        <v>-3.6145488620308887E-5</v>
      </c>
    </row>
    <row r="125" spans="2:12" x14ac:dyDescent="0.2">
      <c r="B125" s="11" t="s">
        <v>183</v>
      </c>
      <c r="C125" s="12">
        <v>0.15657591764865231</v>
      </c>
      <c r="D125" s="13">
        <v>0.36341277327435784</v>
      </c>
      <c r="E125" s="14">
        <v>14766</v>
      </c>
      <c r="F125" s="29">
        <v>0</v>
      </c>
      <c r="G125" s="23"/>
      <c r="H125" s="11" t="s">
        <v>183</v>
      </c>
      <c r="I125" s="34">
        <v>6.921961534475396E-2</v>
      </c>
      <c r="J125" s="37"/>
      <c r="K125" s="26">
        <f t="shared" si="5"/>
        <v>0.16064787714213713</v>
      </c>
      <c r="L125" s="26">
        <f t="shared" si="6"/>
        <v>-2.9823180661042319E-2</v>
      </c>
    </row>
    <row r="126" spans="2:12" x14ac:dyDescent="0.2">
      <c r="B126" s="11" t="s">
        <v>184</v>
      </c>
      <c r="C126" s="12">
        <v>0.69809020723283211</v>
      </c>
      <c r="D126" s="13">
        <v>0.45910188859778656</v>
      </c>
      <c r="E126" s="14">
        <v>14766</v>
      </c>
      <c r="F126" s="29">
        <v>0</v>
      </c>
      <c r="H126" s="11" t="s">
        <v>184</v>
      </c>
      <c r="I126" s="34">
        <v>-1.8544116509552414E-2</v>
      </c>
      <c r="J126" s="37"/>
      <c r="K126" s="26">
        <f t="shared" si="5"/>
        <v>-1.2194788371594118E-2</v>
      </c>
      <c r="L126" s="26">
        <f t="shared" si="6"/>
        <v>2.8197370689634842E-2</v>
      </c>
    </row>
    <row r="127" spans="2:12" x14ac:dyDescent="0.2">
      <c r="B127" s="11" t="s">
        <v>185</v>
      </c>
      <c r="C127" s="12">
        <v>5.5532981172964919E-3</v>
      </c>
      <c r="D127" s="13">
        <v>7.431576562852435E-2</v>
      </c>
      <c r="E127" s="14">
        <v>14766</v>
      </c>
      <c r="F127" s="29">
        <v>0</v>
      </c>
      <c r="H127" s="11" t="s">
        <v>185</v>
      </c>
      <c r="I127" s="34">
        <v>6.1727695065431857E-3</v>
      </c>
      <c r="J127" s="37"/>
      <c r="K127" s="26">
        <f t="shared" si="5"/>
        <v>8.2600108137860312E-2</v>
      </c>
      <c r="L127" s="26">
        <f t="shared" si="6"/>
        <v>-4.612645646489067E-4</v>
      </c>
    </row>
    <row r="128" spans="2:12" x14ac:dyDescent="0.2">
      <c r="B128" s="11" t="s">
        <v>186</v>
      </c>
      <c r="C128" s="12">
        <v>2.0316944331572531E-4</v>
      </c>
      <c r="D128" s="13">
        <v>1.4252786496102473E-2</v>
      </c>
      <c r="E128" s="14">
        <v>14766</v>
      </c>
      <c r="F128" s="29">
        <v>0</v>
      </c>
      <c r="H128" s="11" t="s">
        <v>186</v>
      </c>
      <c r="I128" s="34">
        <v>-1.4729061591223588E-4</v>
      </c>
      <c r="J128" s="37"/>
      <c r="K128" s="26">
        <f t="shared" si="5"/>
        <v>-1.0332063207434197E-2</v>
      </c>
      <c r="L128" s="26">
        <f t="shared" si="6"/>
        <v>2.0995861018968093E-6</v>
      </c>
    </row>
    <row r="129" spans="2:12" x14ac:dyDescent="0.2">
      <c r="B129" s="11" t="s">
        <v>187</v>
      </c>
      <c r="C129" s="12">
        <v>8.1267777326290123E-4</v>
      </c>
      <c r="D129" s="13">
        <v>2.849688271010993E-2</v>
      </c>
      <c r="E129" s="14">
        <v>14766</v>
      </c>
      <c r="F129" s="29">
        <v>0</v>
      </c>
      <c r="H129" s="11" t="s">
        <v>187</v>
      </c>
      <c r="I129" s="34">
        <v>-1.1632501672016978E-3</v>
      </c>
      <c r="J129" s="37"/>
      <c r="K129" s="26">
        <f t="shared" si="5"/>
        <v>-4.0787086484856606E-2</v>
      </c>
      <c r="L129" s="26">
        <f t="shared" si="6"/>
        <v>3.3173718165804477E-5</v>
      </c>
    </row>
    <row r="130" spans="2:12" x14ac:dyDescent="0.2">
      <c r="B130" s="11" t="s">
        <v>188</v>
      </c>
      <c r="C130" s="12">
        <v>6.8264932954083701E-2</v>
      </c>
      <c r="D130" s="13">
        <v>0.2522085242295104</v>
      </c>
      <c r="E130" s="14">
        <v>14766</v>
      </c>
      <c r="F130" s="29">
        <v>0</v>
      </c>
      <c r="H130" s="11" t="s">
        <v>188</v>
      </c>
      <c r="I130" s="34">
        <v>-4.1239411631787307E-2</v>
      </c>
      <c r="J130" s="37"/>
      <c r="K130" s="26">
        <f t="shared" si="5"/>
        <v>-0.15235094086951384</v>
      </c>
      <c r="L130" s="26">
        <f t="shared" si="6"/>
        <v>1.1162214594888061E-2</v>
      </c>
    </row>
    <row r="131" spans="2:12" x14ac:dyDescent="0.2">
      <c r="B131" s="11" t="s">
        <v>189</v>
      </c>
      <c r="C131" s="12">
        <v>9.4812406880671809E-4</v>
      </c>
      <c r="D131" s="13">
        <v>3.0778064964660786E-2</v>
      </c>
      <c r="E131" s="14">
        <v>14766</v>
      </c>
      <c r="F131" s="29">
        <v>0</v>
      </c>
      <c r="H131" s="11" t="s">
        <v>189</v>
      </c>
      <c r="I131" s="34">
        <v>-3.8097381254684247E-3</v>
      </c>
      <c r="J131" s="37"/>
      <c r="K131" s="26">
        <f t="shared" si="5"/>
        <v>-0.12366359046372771</v>
      </c>
      <c r="L131" s="26">
        <f t="shared" si="6"/>
        <v>1.1735969810820145E-4</v>
      </c>
    </row>
    <row r="132" spans="2:12" x14ac:dyDescent="0.2">
      <c r="B132" s="11" t="s">
        <v>190</v>
      </c>
      <c r="C132" s="12">
        <v>1.0158472165786266E-3</v>
      </c>
      <c r="D132" s="13">
        <v>3.1857244107901084E-2</v>
      </c>
      <c r="E132" s="14">
        <v>14766</v>
      </c>
      <c r="F132" s="29">
        <v>0</v>
      </c>
      <c r="H132" s="11" t="s">
        <v>190</v>
      </c>
      <c r="I132" s="34">
        <v>-2.2411156024958771E-3</v>
      </c>
      <c r="J132" s="37"/>
      <c r="K132" s="26">
        <f t="shared" si="5"/>
        <v>-7.0277233142517326E-2</v>
      </c>
      <c r="L132" s="26">
        <f t="shared" si="6"/>
        <v>7.1463527702376781E-5</v>
      </c>
    </row>
    <row r="133" spans="2:12" x14ac:dyDescent="0.2">
      <c r="B133" s="11" t="s">
        <v>191</v>
      </c>
      <c r="C133" s="12">
        <v>1.7133956386292833E-2</v>
      </c>
      <c r="D133" s="13">
        <v>0.12977489929064492</v>
      </c>
      <c r="E133" s="14">
        <v>14766</v>
      </c>
      <c r="F133" s="29">
        <v>0</v>
      </c>
      <c r="H133" s="11" t="s">
        <v>191</v>
      </c>
      <c r="I133" s="34">
        <v>-1.8035624648294699E-2</v>
      </c>
      <c r="J133" s="37"/>
      <c r="K133" s="26">
        <f t="shared" si="5"/>
        <v>-0.13659500519026122</v>
      </c>
      <c r="L133" s="26">
        <f t="shared" si="6"/>
        <v>2.3812124518112097E-3</v>
      </c>
    </row>
    <row r="134" spans="2:12" x14ac:dyDescent="0.2">
      <c r="B134" s="11" t="s">
        <v>192</v>
      </c>
      <c r="C134" s="12">
        <v>6.7723147771908436E-3</v>
      </c>
      <c r="D134" s="13">
        <v>8.2017718189455968E-2</v>
      </c>
      <c r="E134" s="14">
        <v>14766</v>
      </c>
      <c r="F134" s="29">
        <v>0</v>
      </c>
      <c r="H134" s="11" t="s">
        <v>192</v>
      </c>
      <c r="I134" s="34">
        <v>1.6683080665903299E-3</v>
      </c>
      <c r="J134" s="37"/>
      <c r="K134" s="26">
        <f t="shared" si="5"/>
        <v>2.0203070699802466E-2</v>
      </c>
      <c r="L134" s="26">
        <f t="shared" si="6"/>
        <v>-1.3775447088369333E-4</v>
      </c>
    </row>
    <row r="135" spans="2:12" x14ac:dyDescent="0.2">
      <c r="B135" s="11" t="s">
        <v>193</v>
      </c>
      <c r="C135" s="12">
        <v>9.7521332791548152E-3</v>
      </c>
      <c r="D135" s="13">
        <v>9.8273512323353851E-2</v>
      </c>
      <c r="E135" s="14">
        <v>14766</v>
      </c>
      <c r="F135" s="29">
        <v>0</v>
      </c>
      <c r="H135" s="11" t="s">
        <v>193</v>
      </c>
      <c r="I135" s="34">
        <v>-1.409464152240744E-2</v>
      </c>
      <c r="J135" s="37"/>
      <c r="K135" s="26">
        <f t="shared" si="5"/>
        <v>-0.14202391234206663</v>
      </c>
      <c r="L135" s="26">
        <f t="shared" si="6"/>
        <v>1.3986761986908493E-3</v>
      </c>
    </row>
    <row r="136" spans="2:12" x14ac:dyDescent="0.2">
      <c r="B136" s="11" t="s">
        <v>194</v>
      </c>
      <c r="C136" s="12">
        <v>0.87579574698632001</v>
      </c>
      <c r="D136" s="13">
        <v>0.32982559604200234</v>
      </c>
      <c r="E136" s="14">
        <v>14766</v>
      </c>
      <c r="F136" s="29">
        <v>0</v>
      </c>
      <c r="H136" s="11" t="s">
        <v>194</v>
      </c>
      <c r="I136" s="34">
        <v>3.4991219490252641E-2</v>
      </c>
      <c r="J136" s="37"/>
      <c r="K136" s="26">
        <f t="shared" si="5"/>
        <v>1.3176837489201692E-2</v>
      </c>
      <c r="L136" s="26">
        <f t="shared" si="6"/>
        <v>-9.2913229231382996E-2</v>
      </c>
    </row>
    <row r="137" spans="2:12" x14ac:dyDescent="0.2">
      <c r="B137" s="11" t="s">
        <v>195</v>
      </c>
      <c r="C137" s="12">
        <v>2.3703101720167954E-3</v>
      </c>
      <c r="D137" s="13">
        <v>4.8629743541620203E-2</v>
      </c>
      <c r="E137" s="14">
        <v>14766</v>
      </c>
      <c r="F137" s="29">
        <v>0</v>
      </c>
      <c r="H137" s="11" t="s">
        <v>195</v>
      </c>
      <c r="I137" s="34">
        <v>1.0092860407678083E-3</v>
      </c>
      <c r="J137" s="37"/>
      <c r="K137" s="26">
        <f t="shared" si="5"/>
        <v>2.0705305980837484E-2</v>
      </c>
      <c r="L137" s="26">
        <f t="shared" si="6"/>
        <v>-4.9194603851015676E-5</v>
      </c>
    </row>
    <row r="138" spans="2:12" x14ac:dyDescent="0.2">
      <c r="B138" s="11" t="s">
        <v>196</v>
      </c>
      <c r="C138" s="12">
        <v>2.0316944331572532E-3</v>
      </c>
      <c r="D138" s="13">
        <v>4.5030034125942441E-2</v>
      </c>
      <c r="E138" s="14">
        <v>14766</v>
      </c>
      <c r="F138" s="29">
        <v>0</v>
      </c>
      <c r="H138" s="11" t="s">
        <v>196</v>
      </c>
      <c r="I138" s="34">
        <v>6.6457086151688778E-3</v>
      </c>
      <c r="J138" s="37"/>
      <c r="K138" s="26">
        <f t="shared" si="5"/>
        <v>0.14728406706114722</v>
      </c>
      <c r="L138" s="26">
        <f t="shared" si="6"/>
        <v>-2.9984541339810104E-4</v>
      </c>
    </row>
    <row r="139" spans="2:12" x14ac:dyDescent="0.2">
      <c r="B139" s="11" t="s">
        <v>197</v>
      </c>
      <c r="C139" s="12">
        <v>1.7608018420696193E-3</v>
      </c>
      <c r="D139" s="13">
        <v>4.1926369555181066E-2</v>
      </c>
      <c r="E139" s="14">
        <v>14766</v>
      </c>
      <c r="F139" s="29">
        <v>0</v>
      </c>
      <c r="H139" s="11" t="s">
        <v>197</v>
      </c>
      <c r="I139" s="34">
        <v>7.8523286188661966E-3</v>
      </c>
      <c r="J139" s="37"/>
      <c r="K139" s="26">
        <f t="shared" si="5"/>
        <v>0.18695876383603824</v>
      </c>
      <c r="L139" s="26">
        <f t="shared" si="6"/>
        <v>-3.2977800948012174E-4</v>
      </c>
    </row>
    <row r="140" spans="2:12" x14ac:dyDescent="0.2">
      <c r="B140" s="11" t="s">
        <v>198</v>
      </c>
      <c r="C140" s="12">
        <v>1.2731951781118784E-2</v>
      </c>
      <c r="D140" s="13">
        <v>0.11211913535329299</v>
      </c>
      <c r="E140" s="14">
        <v>14766</v>
      </c>
      <c r="F140" s="29">
        <v>0</v>
      </c>
      <c r="H140" s="11" t="s">
        <v>198</v>
      </c>
      <c r="I140" s="34">
        <v>1.7650528761697301E-2</v>
      </c>
      <c r="J140" s="37"/>
      <c r="K140" s="26">
        <f t="shared" si="5"/>
        <v>0.15542220358445102</v>
      </c>
      <c r="L140" s="26">
        <f t="shared" si="6"/>
        <v>-2.0043472543474264E-3</v>
      </c>
    </row>
    <row r="141" spans="2:12" x14ac:dyDescent="0.2">
      <c r="B141" s="11" t="s">
        <v>199</v>
      </c>
      <c r="C141" s="12">
        <v>2.7089259108763371E-4</v>
      </c>
      <c r="D141" s="13">
        <v>1.6457142834136275E-2</v>
      </c>
      <c r="E141" s="14">
        <v>14766</v>
      </c>
      <c r="F141" s="29">
        <v>0</v>
      </c>
      <c r="H141" s="11" t="s">
        <v>199</v>
      </c>
      <c r="I141" s="34">
        <v>4.1226735485295057E-5</v>
      </c>
      <c r="J141" s="37"/>
      <c r="K141" s="26">
        <f t="shared" si="5"/>
        <v>2.5044181656250718E-3</v>
      </c>
      <c r="L141" s="26">
        <f t="shared" si="6"/>
        <v>-6.786121570586834E-7</v>
      </c>
    </row>
    <row r="142" spans="2:12" x14ac:dyDescent="0.2">
      <c r="B142" s="11" t="s">
        <v>200</v>
      </c>
      <c r="C142" s="12">
        <v>3.3861573885954219E-4</v>
      </c>
      <c r="D142" s="13">
        <v>1.8399021825958567E-2</v>
      </c>
      <c r="E142" s="14">
        <v>14766</v>
      </c>
      <c r="F142" s="29">
        <v>0</v>
      </c>
      <c r="H142" s="11" t="s">
        <v>200</v>
      </c>
      <c r="I142" s="34">
        <v>7.2857154519132645E-4</v>
      </c>
      <c r="J142" s="37"/>
      <c r="K142" s="26">
        <f t="shared" si="5"/>
        <v>3.9584976108440195E-2</v>
      </c>
      <c r="L142" s="26">
        <f t="shared" si="6"/>
        <v>-1.3408636307987328E-5</v>
      </c>
    </row>
    <row r="143" spans="2:12" x14ac:dyDescent="0.2">
      <c r="B143" s="11" t="s">
        <v>201</v>
      </c>
      <c r="C143" s="12">
        <v>9.1426249492076381E-3</v>
      </c>
      <c r="D143" s="13">
        <v>9.5182198473887883E-2</v>
      </c>
      <c r="E143" s="14">
        <v>14766</v>
      </c>
      <c r="F143" s="29">
        <v>0</v>
      </c>
      <c r="H143" s="11" t="s">
        <v>201</v>
      </c>
      <c r="I143" s="34">
        <v>-1.3603392859722289E-3</v>
      </c>
      <c r="J143" s="37"/>
      <c r="K143" s="26">
        <f t="shared" si="5"/>
        <v>-1.4161284732740156E-2</v>
      </c>
      <c r="L143" s="26">
        <f t="shared" si="6"/>
        <v>1.3066594483766803E-4</v>
      </c>
    </row>
    <row r="144" spans="2:12" x14ac:dyDescent="0.2">
      <c r="B144" s="11" t="s">
        <v>202</v>
      </c>
      <c r="C144" s="12">
        <v>1.4560476770960312E-2</v>
      </c>
      <c r="D144" s="13">
        <v>0.11978915258269705</v>
      </c>
      <c r="E144" s="14">
        <v>14766</v>
      </c>
      <c r="F144" s="29">
        <v>0</v>
      </c>
      <c r="H144" s="11" t="s">
        <v>202</v>
      </c>
      <c r="I144" s="34">
        <v>-1.2715146860242318E-2</v>
      </c>
      <c r="J144" s="37"/>
      <c r="K144" s="26">
        <f t="shared" si="5"/>
        <v>-0.10460052508589419</v>
      </c>
      <c r="L144" s="26">
        <f t="shared" si="6"/>
        <v>1.5455372753396502E-3</v>
      </c>
    </row>
    <row r="145" spans="2:12" x14ac:dyDescent="0.2">
      <c r="B145" s="11" t="s">
        <v>203</v>
      </c>
      <c r="C145" s="12">
        <v>9.0004063388866309E-2</v>
      </c>
      <c r="D145" s="13">
        <v>0.28619727302942244</v>
      </c>
      <c r="E145" s="14">
        <v>14766</v>
      </c>
      <c r="F145" s="29">
        <v>0</v>
      </c>
      <c r="H145" s="11" t="s">
        <v>203</v>
      </c>
      <c r="I145" s="34">
        <v>-4.1332741015679013E-2</v>
      </c>
      <c r="J145" s="37"/>
      <c r="K145" s="26">
        <f t="shared" si="5"/>
        <v>-0.13142202920082152</v>
      </c>
      <c r="L145" s="26">
        <f t="shared" si="6"/>
        <v>1.2998427983023874E-2</v>
      </c>
    </row>
    <row r="146" spans="2:12" x14ac:dyDescent="0.2">
      <c r="B146" s="11" t="s">
        <v>204</v>
      </c>
      <c r="C146" s="12">
        <v>4.1514289584179874E-2</v>
      </c>
      <c r="D146" s="13">
        <v>0.19948320302435146</v>
      </c>
      <c r="E146" s="14">
        <v>14766</v>
      </c>
      <c r="F146" s="29">
        <v>0</v>
      </c>
      <c r="H146" s="11" t="s">
        <v>204</v>
      </c>
      <c r="I146" s="34">
        <v>-2.5887289391171471E-2</v>
      </c>
      <c r="J146" s="37"/>
      <c r="K146" s="26">
        <f t="shared" si="5"/>
        <v>-0.12438439220272579</v>
      </c>
      <c r="L146" s="26">
        <f t="shared" si="6"/>
        <v>5.387383058028045E-3</v>
      </c>
    </row>
    <row r="147" spans="2:12" x14ac:dyDescent="0.2">
      <c r="B147" s="11" t="s">
        <v>205</v>
      </c>
      <c r="C147" s="12">
        <v>1.5305431396451307E-2</v>
      </c>
      <c r="D147" s="13">
        <v>0.12276887188033564</v>
      </c>
      <c r="E147" s="14">
        <v>14766</v>
      </c>
      <c r="F147" s="29">
        <v>0</v>
      </c>
      <c r="H147" s="11" t="s">
        <v>205</v>
      </c>
      <c r="I147" s="34">
        <v>-1.3508017010884476E-2</v>
      </c>
      <c r="J147" s="37"/>
      <c r="K147" s="26">
        <f t="shared" si="5"/>
        <v>-0.10834400267347249</v>
      </c>
      <c r="L147" s="26">
        <f t="shared" si="6"/>
        <v>1.6840264514583756E-3</v>
      </c>
    </row>
    <row r="148" spans="2:12" x14ac:dyDescent="0.2">
      <c r="B148" s="11" t="s">
        <v>206</v>
      </c>
      <c r="C148" s="12">
        <v>4.1311120140864147E-2</v>
      </c>
      <c r="D148" s="13">
        <v>0.19901556174684423</v>
      </c>
      <c r="E148" s="14">
        <v>14766</v>
      </c>
      <c r="F148" s="29">
        <v>0</v>
      </c>
      <c r="H148" s="11" t="s">
        <v>206</v>
      </c>
      <c r="I148" s="34">
        <v>-2.5825095281905842E-2</v>
      </c>
      <c r="J148" s="37"/>
      <c r="K148" s="26">
        <f t="shared" si="5"/>
        <v>-0.12440349614247366</v>
      </c>
      <c r="L148" s="26">
        <f t="shared" si="6"/>
        <v>5.3607044819800036E-3</v>
      </c>
    </row>
    <row r="149" spans="2:12" x14ac:dyDescent="0.2">
      <c r="B149" s="11" t="s">
        <v>207</v>
      </c>
      <c r="C149" s="12">
        <v>1.4899092509819856E-3</v>
      </c>
      <c r="D149" s="13">
        <v>3.8571883273181846E-2</v>
      </c>
      <c r="E149" s="14">
        <v>14766</v>
      </c>
      <c r="F149" s="29">
        <v>0</v>
      </c>
      <c r="H149" s="11" t="s">
        <v>207</v>
      </c>
      <c r="I149" s="34">
        <v>3.8047822833290511E-4</v>
      </c>
      <c r="J149" s="37"/>
      <c r="K149" s="26">
        <f t="shared" si="5"/>
        <v>9.8494374155917441E-3</v>
      </c>
      <c r="L149" s="26">
        <f t="shared" si="6"/>
        <v>-1.4696664619032719E-5</v>
      </c>
    </row>
    <row r="150" spans="2:12" x14ac:dyDescent="0.2">
      <c r="B150" s="11" t="s">
        <v>208</v>
      </c>
      <c r="C150" s="12">
        <v>8.8040092103480966E-4</v>
      </c>
      <c r="D150" s="13">
        <v>2.965949072922032E-2</v>
      </c>
      <c r="E150" s="14">
        <v>14766</v>
      </c>
      <c r="F150" s="29">
        <v>0</v>
      </c>
      <c r="H150" s="11" t="s">
        <v>208</v>
      </c>
      <c r="I150" s="34">
        <v>-8.1041081120182762E-4</v>
      </c>
      <c r="J150" s="37"/>
      <c r="K150" s="26">
        <f t="shared" si="5"/>
        <v>-2.7299771670709128E-2</v>
      </c>
      <c r="L150" s="26">
        <f t="shared" si="6"/>
        <v>2.4055922979679975E-5</v>
      </c>
    </row>
    <row r="151" spans="2:12" x14ac:dyDescent="0.2">
      <c r="B151" s="11" t="s">
        <v>209</v>
      </c>
      <c r="C151" s="12">
        <v>6.9077610727346604E-3</v>
      </c>
      <c r="D151" s="13">
        <v>8.2828186777989657E-2</v>
      </c>
      <c r="E151" s="14">
        <v>14766</v>
      </c>
      <c r="F151" s="29">
        <v>0</v>
      </c>
      <c r="H151" s="11" t="s">
        <v>209</v>
      </c>
      <c r="I151" s="34">
        <v>5.5787786866337769E-4</v>
      </c>
      <c r="J151" s="37"/>
      <c r="K151" s="26">
        <f t="shared" si="5"/>
        <v>6.6888362910065323E-3</v>
      </c>
      <c r="L151" s="26">
        <f t="shared" si="6"/>
        <v>-4.6526275346608451E-5</v>
      </c>
    </row>
    <row r="152" spans="2:12" x14ac:dyDescent="0.2">
      <c r="B152" s="11" t="s">
        <v>210</v>
      </c>
      <c r="C152" s="12">
        <v>0.62284979005824193</v>
      </c>
      <c r="D152" s="13">
        <v>0.48468942516265801</v>
      </c>
      <c r="E152" s="14">
        <v>14766</v>
      </c>
      <c r="F152" s="29">
        <v>0</v>
      </c>
      <c r="H152" s="11" t="s">
        <v>210</v>
      </c>
      <c r="I152" s="34">
        <v>4.2224606264986461E-2</v>
      </c>
      <c r="J152" s="37"/>
      <c r="K152" s="26">
        <f t="shared" si="5"/>
        <v>3.2856130731970072E-2</v>
      </c>
      <c r="L152" s="26">
        <f t="shared" si="6"/>
        <v>-5.4260699289267154E-2</v>
      </c>
    </row>
    <row r="153" spans="2:12" x14ac:dyDescent="0.2">
      <c r="B153" s="11" t="s">
        <v>211</v>
      </c>
      <c r="C153" s="12">
        <v>3.5893268319111471E-3</v>
      </c>
      <c r="D153" s="13">
        <v>5.9805399331707934E-2</v>
      </c>
      <c r="E153" s="14">
        <v>14766</v>
      </c>
      <c r="F153" s="29">
        <v>0</v>
      </c>
      <c r="H153" s="11" t="s">
        <v>211</v>
      </c>
      <c r="I153" s="34">
        <v>1.612263454473449E-3</v>
      </c>
      <c r="J153" s="37"/>
      <c r="K153" s="26">
        <f t="shared" si="5"/>
        <v>2.6861730411429051E-2</v>
      </c>
      <c r="L153" s="26">
        <f t="shared" si="6"/>
        <v>-9.6762843186687944E-5</v>
      </c>
    </row>
    <row r="154" spans="2:12" x14ac:dyDescent="0.2">
      <c r="B154" s="11" t="s">
        <v>212</v>
      </c>
      <c r="C154" s="12">
        <v>0.10449681701205472</v>
      </c>
      <c r="D154" s="13">
        <v>0.30591431810286823</v>
      </c>
      <c r="E154" s="14">
        <v>14766</v>
      </c>
      <c r="F154" s="29">
        <v>0</v>
      </c>
      <c r="H154" s="11" t="s">
        <v>212</v>
      </c>
      <c r="I154" s="34">
        <v>1.258975042582176E-2</v>
      </c>
      <c r="J154" s="37"/>
      <c r="K154" s="26">
        <f t="shared" si="5"/>
        <v>3.6853984636169013E-2</v>
      </c>
      <c r="L154" s="26">
        <f t="shared" si="6"/>
        <v>-4.3005141264167573E-3</v>
      </c>
    </row>
    <row r="155" spans="2:12" x14ac:dyDescent="0.2">
      <c r="B155" s="11" t="s">
        <v>213</v>
      </c>
      <c r="C155" s="12">
        <v>1.9639712853853446E-2</v>
      </c>
      <c r="D155" s="13">
        <v>0.13876346263444733</v>
      </c>
      <c r="E155" s="14">
        <v>14766</v>
      </c>
      <c r="F155" s="29">
        <v>0</v>
      </c>
      <c r="H155" s="11" t="s">
        <v>213</v>
      </c>
      <c r="I155" s="34">
        <v>1.1307186637948153E-2</v>
      </c>
      <c r="J155" s="37"/>
      <c r="K155" s="26">
        <f t="shared" si="5"/>
        <v>7.9884982175719349E-2</v>
      </c>
      <c r="L155" s="26">
        <f t="shared" si="6"/>
        <v>-1.6003484961977486E-3</v>
      </c>
    </row>
    <row r="156" spans="2:12" x14ac:dyDescent="0.2">
      <c r="B156" s="11" t="s">
        <v>214</v>
      </c>
      <c r="C156" s="12">
        <v>1.8827035080590547E-2</v>
      </c>
      <c r="D156" s="13">
        <v>0.13591846429574359</v>
      </c>
      <c r="E156" s="14">
        <v>14766</v>
      </c>
      <c r="F156" s="29">
        <v>0</v>
      </c>
      <c r="H156" s="11" t="s">
        <v>214</v>
      </c>
      <c r="I156" s="34">
        <v>-1.0816714992659598E-2</v>
      </c>
      <c r="J156" s="37"/>
      <c r="K156" s="26">
        <f t="shared" si="5"/>
        <v>-7.8084080592193725E-2</v>
      </c>
      <c r="L156" s="26">
        <f t="shared" si="6"/>
        <v>1.4983002764101226E-3</v>
      </c>
    </row>
    <row r="157" spans="2:12" x14ac:dyDescent="0.2">
      <c r="B157" s="11" t="s">
        <v>215</v>
      </c>
      <c r="C157" s="12">
        <v>4.469727752945957E-3</v>
      </c>
      <c r="D157" s="13">
        <v>6.670870001879893E-2</v>
      </c>
      <c r="E157" s="14">
        <v>14766</v>
      </c>
      <c r="F157" s="29">
        <v>0</v>
      </c>
      <c r="H157" s="11" t="s">
        <v>215</v>
      </c>
      <c r="I157" s="34">
        <v>2.6815013986994799E-3</v>
      </c>
      <c r="J157" s="37"/>
      <c r="K157" s="26">
        <f t="shared" si="5"/>
        <v>4.0017506213220512E-2</v>
      </c>
      <c r="L157" s="26">
        <f t="shared" si="6"/>
        <v>-1.7967043605935742E-4</v>
      </c>
    </row>
    <row r="158" spans="2:12" x14ac:dyDescent="0.2">
      <c r="B158" s="11" t="s">
        <v>216</v>
      </c>
      <c r="C158" s="12">
        <v>4.3342814574021402E-3</v>
      </c>
      <c r="D158" s="13">
        <v>6.5694655341065708E-2</v>
      </c>
      <c r="E158" s="14">
        <v>14766</v>
      </c>
      <c r="F158" s="29">
        <v>0</v>
      </c>
      <c r="H158" s="11" t="s">
        <v>216</v>
      </c>
      <c r="I158" s="34">
        <v>1.0681282900280321E-2</v>
      </c>
      <c r="J158" s="37"/>
      <c r="K158" s="26">
        <f t="shared" si="5"/>
        <v>0.16188512077049352</v>
      </c>
      <c r="L158" s="26">
        <f t="shared" si="6"/>
        <v>-7.0471008905669875E-4</v>
      </c>
    </row>
    <row r="159" spans="2:12" x14ac:dyDescent="0.2">
      <c r="B159" s="11" t="s">
        <v>217</v>
      </c>
      <c r="C159" s="12">
        <v>6.7723147771908438E-4</v>
      </c>
      <c r="D159" s="13">
        <v>2.6015738919653274E-2</v>
      </c>
      <c r="E159" s="14">
        <v>14766</v>
      </c>
      <c r="F159" s="29">
        <v>0</v>
      </c>
      <c r="H159" s="11" t="s">
        <v>217</v>
      </c>
      <c r="I159" s="34">
        <v>5.4134571046990929E-4</v>
      </c>
      <c r="J159" s="37"/>
      <c r="K159" s="26">
        <f t="shared" si="5"/>
        <v>2.0794300549571355E-2</v>
      </c>
      <c r="L159" s="26">
        <f t="shared" si="6"/>
        <v>-1.4092098502013656E-5</v>
      </c>
    </row>
    <row r="160" spans="2:12" x14ac:dyDescent="0.2">
      <c r="B160" s="11" t="s">
        <v>218</v>
      </c>
      <c r="C160" s="12">
        <v>0.26181768928619803</v>
      </c>
      <c r="D160" s="13">
        <v>0.43963880236759123</v>
      </c>
      <c r="E160" s="14">
        <v>14766</v>
      </c>
      <c r="F160" s="29">
        <v>0</v>
      </c>
      <c r="H160" s="11" t="s">
        <v>218</v>
      </c>
      <c r="I160" s="34">
        <v>-3.1064314201466093E-2</v>
      </c>
      <c r="J160" s="37"/>
      <c r="K160" s="26">
        <f t="shared" si="5"/>
        <v>-5.215901579771072E-2</v>
      </c>
      <c r="L160" s="26">
        <f t="shared" si="6"/>
        <v>1.8499702300362356E-2</v>
      </c>
    </row>
    <row r="161" spans="2:13" x14ac:dyDescent="0.2">
      <c r="B161" s="11" t="s">
        <v>49</v>
      </c>
      <c r="C161" s="12">
        <v>0.5349451442503047</v>
      </c>
      <c r="D161" s="13">
        <v>0.49879423224446284</v>
      </c>
      <c r="E161" s="14">
        <v>14766</v>
      </c>
      <c r="F161" s="29">
        <v>0</v>
      </c>
      <c r="H161" s="11" t="s">
        <v>49</v>
      </c>
      <c r="I161" s="34">
        <v>-5.8797525812700237E-2</v>
      </c>
      <c r="J161" s="37"/>
      <c r="K161" s="26">
        <f t="shared" si="5"/>
        <v>-5.48203509936794E-2</v>
      </c>
      <c r="L161" s="26">
        <f t="shared" si="6"/>
        <v>6.3058970802253325E-2</v>
      </c>
    </row>
    <row r="162" spans="2:13" ht="15.75" thickBot="1" x14ac:dyDescent="0.25">
      <c r="B162" s="15" t="s">
        <v>50</v>
      </c>
      <c r="C162" s="16">
        <v>2.17601246105919</v>
      </c>
      <c r="D162" s="17">
        <v>1.3011637088404366</v>
      </c>
      <c r="E162" s="18">
        <v>14766</v>
      </c>
      <c r="F162" s="30">
        <v>0</v>
      </c>
      <c r="H162" s="15" t="s">
        <v>50</v>
      </c>
      <c r="I162" s="35">
        <v>-1.3770995241157869E-2</v>
      </c>
      <c r="J162" s="37"/>
      <c r="M162" s="20" t="str">
        <f>"((memsleep-"&amp;C162&amp;")/"&amp;D162&amp;")*("&amp;I162&amp;")"</f>
        <v>((memsleep-2.17601246105919)/1.30116370884044)*(-0.0137709952411579)</v>
      </c>
    </row>
    <row r="163" spans="2:13" ht="15.75" thickTop="1" x14ac:dyDescent="0.2">
      <c r="B163" s="131" t="s">
        <v>46</v>
      </c>
      <c r="C163" s="131"/>
      <c r="D163" s="131"/>
      <c r="E163" s="131"/>
      <c r="F163" s="131"/>
      <c r="H163" s="131" t="s">
        <v>7</v>
      </c>
      <c r="I163" s="131"/>
      <c r="J163" s="37"/>
    </row>
  </sheetData>
  <mergeCells count="7">
    <mergeCell ref="K5:L5"/>
    <mergeCell ref="B163:F163"/>
    <mergeCell ref="H4:I4"/>
    <mergeCell ref="H5:H6"/>
    <mergeCell ref="H163:I163"/>
    <mergeCell ref="B5:F5"/>
    <mergeCell ref="B6"/>
  </mergeCells>
  <pageMargins left="0.25" right="0.2" top="0.25" bottom="0.25" header="0.55000000000000004" footer="0.05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9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thickBot="1" x14ac:dyDescent="0.25">
      <c r="H4" s="137" t="s">
        <v>6</v>
      </c>
      <c r="I4" s="137"/>
      <c r="J4" s="56"/>
    </row>
    <row r="5" spans="1:12" ht="16.5" thickTop="1" thickBot="1" x14ac:dyDescent="0.25">
      <c r="B5" s="137" t="s">
        <v>0</v>
      </c>
      <c r="C5" s="137"/>
      <c r="D5" s="137"/>
      <c r="E5" s="137"/>
      <c r="F5" s="137"/>
      <c r="G5" s="24"/>
      <c r="H5" s="138" t="s">
        <v>45</v>
      </c>
      <c r="I5" s="57" t="s">
        <v>4</v>
      </c>
      <c r="J5" s="56"/>
      <c r="K5" s="140" t="s">
        <v>8</v>
      </c>
      <c r="L5" s="140"/>
    </row>
    <row r="6" spans="1:12" ht="27" thickTop="1" thickBot="1" x14ac:dyDescent="0.25">
      <c r="B6" s="141" t="s">
        <v>45</v>
      </c>
      <c r="C6" s="38" t="s">
        <v>1</v>
      </c>
      <c r="D6" s="39" t="s">
        <v>219</v>
      </c>
      <c r="E6" s="39" t="s">
        <v>220</v>
      </c>
      <c r="F6" s="40" t="s">
        <v>2</v>
      </c>
      <c r="G6" s="25"/>
      <c r="H6" s="139"/>
      <c r="I6" s="58" t="s">
        <v>5</v>
      </c>
      <c r="J6" s="56"/>
      <c r="K6" s="1" t="s">
        <v>9</v>
      </c>
      <c r="L6" s="1" t="s">
        <v>10</v>
      </c>
    </row>
    <row r="7" spans="1:12" ht="15.75" thickTop="1" x14ac:dyDescent="0.2">
      <c r="B7" s="41" t="s">
        <v>65</v>
      </c>
      <c r="C7" s="42">
        <v>0.30992085924250989</v>
      </c>
      <c r="D7" s="43">
        <v>0.46249340450743409</v>
      </c>
      <c r="E7" s="44">
        <v>7076</v>
      </c>
      <c r="F7" s="45">
        <v>0</v>
      </c>
      <c r="G7" s="25"/>
      <c r="H7" s="41" t="s">
        <v>65</v>
      </c>
      <c r="I7" s="59">
        <v>7.2530158488948254E-2</v>
      </c>
      <c r="J7" s="56"/>
      <c r="K7" s="26">
        <f>((1-C7)/D7)*I7</f>
        <v>0.10822110966612382</v>
      </c>
      <c r="L7" s="26">
        <f>((0-C7)/D7)*I7</f>
        <v>-4.8603091029655855E-2</v>
      </c>
    </row>
    <row r="8" spans="1:12" x14ac:dyDescent="0.2">
      <c r="B8" s="46" t="s">
        <v>66</v>
      </c>
      <c r="C8" s="47">
        <v>0.19022046353872243</v>
      </c>
      <c r="D8" s="48">
        <v>0.39250275254182387</v>
      </c>
      <c r="E8" s="49">
        <v>7076</v>
      </c>
      <c r="F8" s="50">
        <v>0</v>
      </c>
      <c r="G8" s="25"/>
      <c r="H8" s="46" t="s">
        <v>66</v>
      </c>
      <c r="I8" s="60">
        <v>2.7230600330642807E-3</v>
      </c>
      <c r="J8" s="56"/>
      <c r="K8" s="26">
        <f t="shared" ref="K8:K18" si="0">((1-C8)/D8)*I8</f>
        <v>5.6179944651370516E-3</v>
      </c>
      <c r="L8" s="26">
        <f t="shared" ref="L8:L71" si="1">((0-C8)/D8)*I8</f>
        <v>-1.3196894502747769E-3</v>
      </c>
    </row>
    <row r="9" spans="1:12" x14ac:dyDescent="0.2">
      <c r="B9" s="46" t="s">
        <v>67</v>
      </c>
      <c r="C9" s="47">
        <v>5.9072922555115884E-2</v>
      </c>
      <c r="D9" s="48">
        <v>0.23577779512601182</v>
      </c>
      <c r="E9" s="49">
        <v>7076</v>
      </c>
      <c r="F9" s="50">
        <v>0</v>
      </c>
      <c r="G9" s="25"/>
      <c r="H9" s="46" t="s">
        <v>67</v>
      </c>
      <c r="I9" s="60">
        <v>-6.218215722729287E-3</v>
      </c>
      <c r="J9" s="56"/>
      <c r="K9" s="26">
        <f t="shared" si="0"/>
        <v>-2.4815261096925941E-2</v>
      </c>
      <c r="L9" s="26">
        <f t="shared" si="1"/>
        <v>1.5579421956315777E-3</v>
      </c>
    </row>
    <row r="10" spans="1:12" x14ac:dyDescent="0.2">
      <c r="B10" s="46" t="s">
        <v>68</v>
      </c>
      <c r="C10" s="47">
        <v>3.0243075183719617E-2</v>
      </c>
      <c r="D10" s="48">
        <v>0.17126755953333789</v>
      </c>
      <c r="E10" s="49">
        <v>7076</v>
      </c>
      <c r="F10" s="50">
        <v>0</v>
      </c>
      <c r="G10" s="25"/>
      <c r="H10" s="46" t="s">
        <v>68</v>
      </c>
      <c r="I10" s="60">
        <v>-8.4013902289869716E-3</v>
      </c>
      <c r="J10" s="56"/>
      <c r="K10" s="26">
        <f t="shared" si="0"/>
        <v>-4.7570633778185219E-2</v>
      </c>
      <c r="L10" s="26">
        <f t="shared" si="1"/>
        <v>1.4835493483724334E-3</v>
      </c>
    </row>
    <row r="11" spans="1:12" x14ac:dyDescent="0.2">
      <c r="B11" s="46" t="s">
        <v>69</v>
      </c>
      <c r="C11" s="47">
        <v>3.8439796495195022E-2</v>
      </c>
      <c r="D11" s="48">
        <v>0.19226908975909962</v>
      </c>
      <c r="E11" s="49">
        <v>7076</v>
      </c>
      <c r="F11" s="50">
        <v>0</v>
      </c>
      <c r="G11" s="25"/>
      <c r="H11" s="46" t="s">
        <v>69</v>
      </c>
      <c r="I11" s="60">
        <v>-1.6860218003621755E-2</v>
      </c>
      <c r="J11" s="56"/>
      <c r="K11" s="26">
        <f t="shared" si="0"/>
        <v>-8.431992201664143E-2</v>
      </c>
      <c r="L11" s="26">
        <f t="shared" si="1"/>
        <v>3.3708140488722025E-3</v>
      </c>
    </row>
    <row r="12" spans="1:12" x14ac:dyDescent="0.2">
      <c r="B12" s="46" t="s">
        <v>70</v>
      </c>
      <c r="C12" s="47">
        <v>0.22866026003391751</v>
      </c>
      <c r="D12" s="48">
        <v>0.41999961286622767</v>
      </c>
      <c r="E12" s="49">
        <v>7076</v>
      </c>
      <c r="F12" s="50">
        <v>0</v>
      </c>
      <c r="G12" s="25"/>
      <c r="H12" s="46" t="s">
        <v>70</v>
      </c>
      <c r="I12" s="60">
        <v>-4.5769304948224898E-2</v>
      </c>
      <c r="J12" s="56"/>
      <c r="K12" s="26">
        <f t="shared" si="0"/>
        <v>-8.4056467424498696E-2</v>
      </c>
      <c r="L12" s="26">
        <f t="shared" si="1"/>
        <v>2.4918168613565207E-2</v>
      </c>
    </row>
    <row r="13" spans="1:12" x14ac:dyDescent="0.2">
      <c r="B13" s="46" t="s">
        <v>71</v>
      </c>
      <c r="C13" s="47">
        <v>7.645562464669306E-2</v>
      </c>
      <c r="D13" s="48">
        <v>0.2657445057597676</v>
      </c>
      <c r="E13" s="49">
        <v>7076</v>
      </c>
      <c r="F13" s="50">
        <v>0</v>
      </c>
      <c r="G13" s="25"/>
      <c r="H13" s="46" t="s">
        <v>71</v>
      </c>
      <c r="I13" s="60">
        <v>-3.5384786499825273E-2</v>
      </c>
      <c r="J13" s="56"/>
      <c r="K13" s="26">
        <f t="shared" si="0"/>
        <v>-0.12297308067220541</v>
      </c>
      <c r="L13" s="26">
        <f t="shared" si="1"/>
        <v>1.0180326953888775E-2</v>
      </c>
    </row>
    <row r="14" spans="1:12" x14ac:dyDescent="0.2">
      <c r="B14" s="46" t="s">
        <v>72</v>
      </c>
      <c r="C14" s="47">
        <v>1.4556246466930468E-2</v>
      </c>
      <c r="D14" s="48">
        <v>0.11977641515509924</v>
      </c>
      <c r="E14" s="49">
        <v>7076</v>
      </c>
      <c r="F14" s="50">
        <v>0</v>
      </c>
      <c r="G14" s="25"/>
      <c r="H14" s="46" t="s">
        <v>72</v>
      </c>
      <c r="I14" s="60">
        <v>-3.1943107238794062E-3</v>
      </c>
      <c r="J14" s="56"/>
      <c r="K14" s="26">
        <f t="shared" si="0"/>
        <v>-2.6280746051837792E-2</v>
      </c>
      <c r="L14" s="26">
        <f t="shared" si="1"/>
        <v>3.8819974807676648E-4</v>
      </c>
    </row>
    <row r="15" spans="1:12" x14ac:dyDescent="0.2">
      <c r="B15" s="46" t="s">
        <v>73</v>
      </c>
      <c r="C15" s="47">
        <v>1.0033917467495761E-2</v>
      </c>
      <c r="D15" s="48">
        <v>9.9672674083636559E-2</v>
      </c>
      <c r="E15" s="49">
        <v>7076</v>
      </c>
      <c r="F15" s="50">
        <v>0</v>
      </c>
      <c r="G15" s="25"/>
      <c r="H15" s="46" t="s">
        <v>73</v>
      </c>
      <c r="I15" s="60">
        <v>-1.3700913469078809E-2</v>
      </c>
      <c r="J15" s="56"/>
      <c r="K15" s="26">
        <f t="shared" si="0"/>
        <v>-0.13607982086162876</v>
      </c>
      <c r="L15" s="26">
        <f t="shared" si="1"/>
        <v>1.3792530023091568E-3</v>
      </c>
    </row>
    <row r="16" spans="1:12" x14ac:dyDescent="0.2">
      <c r="B16" s="46" t="s">
        <v>74</v>
      </c>
      <c r="C16" s="47">
        <v>7.0661390616167329E-4</v>
      </c>
      <c r="D16" s="48">
        <v>2.6574694864352117E-2</v>
      </c>
      <c r="E16" s="49">
        <v>7076</v>
      </c>
      <c r="F16" s="50">
        <v>0</v>
      </c>
      <c r="G16" s="25"/>
      <c r="H16" s="46" t="s">
        <v>74</v>
      </c>
      <c r="I16" s="60">
        <v>-3.4103366315852484E-3</v>
      </c>
      <c r="J16" s="56"/>
      <c r="K16" s="26">
        <f t="shared" si="0"/>
        <v>-0.12823954734728285</v>
      </c>
      <c r="L16" s="26">
        <f t="shared" si="1"/>
        <v>9.0679923170190117E-5</v>
      </c>
    </row>
    <row r="17" spans="2:12" x14ac:dyDescent="0.2">
      <c r="B17" s="46" t="s">
        <v>75</v>
      </c>
      <c r="C17" s="47">
        <v>5.6529112492933857E-4</v>
      </c>
      <c r="D17" s="48">
        <v>2.3770810367179783E-2</v>
      </c>
      <c r="E17" s="49">
        <v>7076</v>
      </c>
      <c r="F17" s="50">
        <v>0</v>
      </c>
      <c r="G17" s="25"/>
      <c r="H17" s="46" t="s">
        <v>75</v>
      </c>
      <c r="I17" s="60">
        <v>3.4768288847590377E-3</v>
      </c>
      <c r="J17" s="56"/>
      <c r="K17" s="26">
        <f t="shared" si="0"/>
        <v>0.14618195217464311</v>
      </c>
      <c r="L17" s="26">
        <f t="shared" si="1"/>
        <v>-8.2682099646291332E-5</v>
      </c>
    </row>
    <row r="18" spans="2:12" x14ac:dyDescent="0.2">
      <c r="B18" s="46" t="s">
        <v>76</v>
      </c>
      <c r="C18" s="47">
        <v>4.2396834369700395E-4</v>
      </c>
      <c r="D18" s="48">
        <v>2.0587581062102858E-2</v>
      </c>
      <c r="E18" s="49">
        <v>7076</v>
      </c>
      <c r="F18" s="50">
        <v>0</v>
      </c>
      <c r="G18" s="25"/>
      <c r="H18" s="46" t="s">
        <v>76</v>
      </c>
      <c r="I18" s="60">
        <v>1.3832815657209569E-3</v>
      </c>
      <c r="J18" s="56"/>
      <c r="K18" s="26">
        <f t="shared" si="0"/>
        <v>6.716161038811426E-2</v>
      </c>
      <c r="L18" s="26">
        <f t="shared" si="1"/>
        <v>-2.848647407950555E-5</v>
      </c>
    </row>
    <row r="19" spans="2:12" ht="24" x14ac:dyDescent="0.2">
      <c r="B19" s="46" t="s">
        <v>77</v>
      </c>
      <c r="C19" s="47">
        <v>5.6529112492933863E-3</v>
      </c>
      <c r="D19" s="48">
        <v>7.4978332370709611E-2</v>
      </c>
      <c r="E19" s="49">
        <v>7076</v>
      </c>
      <c r="F19" s="50">
        <v>0</v>
      </c>
      <c r="G19" s="25"/>
      <c r="H19" s="46" t="s">
        <v>77</v>
      </c>
      <c r="I19" s="60">
        <v>-1.8218278369031445E-2</v>
      </c>
      <c r="J19" s="56"/>
      <c r="K19" s="26">
        <f>((1-C19)/D19)*I19</f>
        <v>-0.24160702813087845</v>
      </c>
      <c r="L19" s="26">
        <f t="shared" si="1"/>
        <v>1.3735476300788996E-3</v>
      </c>
    </row>
    <row r="20" spans="2:12" x14ac:dyDescent="0.2">
      <c r="B20" s="46" t="s">
        <v>78</v>
      </c>
      <c r="C20" s="47">
        <v>1.4697569248162803E-2</v>
      </c>
      <c r="D20" s="48">
        <v>0.12034781912710101</v>
      </c>
      <c r="E20" s="49">
        <v>7076</v>
      </c>
      <c r="F20" s="50">
        <v>0</v>
      </c>
      <c r="G20" s="25"/>
      <c r="H20" s="46" t="s">
        <v>78</v>
      </c>
      <c r="I20" s="60">
        <v>1.956353040648175E-2</v>
      </c>
      <c r="J20" s="56"/>
      <c r="K20" s="26">
        <f t="shared" ref="K20:K58" si="2">((1-C20)/D20)*I20</f>
        <v>0.16016903508019784</v>
      </c>
      <c r="L20" s="26">
        <f t="shared" ref="L20:L58" si="3">((0-C20)/D20)*I20</f>
        <v>-2.3892110797964108E-3</v>
      </c>
    </row>
    <row r="21" spans="2:12" x14ac:dyDescent="0.2">
      <c r="B21" s="46" t="s">
        <v>79</v>
      </c>
      <c r="C21" s="47">
        <v>1.907857546636518E-2</v>
      </c>
      <c r="D21" s="48">
        <v>0.13681092279251963</v>
      </c>
      <c r="E21" s="49">
        <v>7076</v>
      </c>
      <c r="F21" s="50">
        <v>0</v>
      </c>
      <c r="G21" s="25"/>
      <c r="H21" s="46" t="s">
        <v>79</v>
      </c>
      <c r="I21" s="60">
        <v>6.5630785291977186E-3</v>
      </c>
      <c r="J21" s="56"/>
      <c r="K21" s="26">
        <f t="shared" si="2"/>
        <v>4.7056654606080474E-2</v>
      </c>
      <c r="L21" s="26">
        <f t="shared" si="3"/>
        <v>-9.152353222620465E-4</v>
      </c>
    </row>
    <row r="22" spans="2:12" x14ac:dyDescent="0.2">
      <c r="B22" s="46" t="s">
        <v>80</v>
      </c>
      <c r="C22" s="47">
        <v>1.271905031091012E-3</v>
      </c>
      <c r="D22" s="48">
        <v>3.5643608607848529E-2</v>
      </c>
      <c r="E22" s="49">
        <v>7076</v>
      </c>
      <c r="F22" s="50">
        <v>0</v>
      </c>
      <c r="G22" s="25"/>
      <c r="H22" s="46" t="s">
        <v>80</v>
      </c>
      <c r="I22" s="60">
        <v>2.6262230311693653E-5</v>
      </c>
      <c r="J22" s="56"/>
      <c r="K22" s="26">
        <f t="shared" si="2"/>
        <v>7.3586340646376348E-4</v>
      </c>
      <c r="L22" s="26">
        <f t="shared" si="3"/>
        <v>-9.371403223678889E-7</v>
      </c>
    </row>
    <row r="23" spans="2:12" x14ac:dyDescent="0.2">
      <c r="B23" s="46" t="s">
        <v>81</v>
      </c>
      <c r="C23" s="47">
        <v>0.28278688524590162</v>
      </c>
      <c r="D23" s="48">
        <v>0.45038553451386643</v>
      </c>
      <c r="E23" s="49">
        <v>7076</v>
      </c>
      <c r="F23" s="50">
        <v>0</v>
      </c>
      <c r="G23" s="25"/>
      <c r="H23" s="46" t="s">
        <v>81</v>
      </c>
      <c r="I23" s="60">
        <v>1.8746590089609026E-2</v>
      </c>
      <c r="J23" s="56"/>
      <c r="K23" s="26">
        <f t="shared" si="2"/>
        <v>2.9852868795396108E-2</v>
      </c>
      <c r="L23" s="26">
        <f t="shared" si="3"/>
        <v>-1.1770559696470465E-2</v>
      </c>
    </row>
    <row r="24" spans="2:12" ht="24" x14ac:dyDescent="0.2">
      <c r="B24" s="46" t="s">
        <v>82</v>
      </c>
      <c r="C24" s="47">
        <v>7.589033352176372E-2</v>
      </c>
      <c r="D24" s="48">
        <v>0.26484127946234037</v>
      </c>
      <c r="E24" s="49">
        <v>7076</v>
      </c>
      <c r="F24" s="50">
        <v>0</v>
      </c>
      <c r="G24" s="25"/>
      <c r="H24" s="46" t="s">
        <v>82</v>
      </c>
      <c r="I24" s="60">
        <v>4.3455258337569386E-2</v>
      </c>
      <c r="J24" s="56"/>
      <c r="K24" s="26">
        <f t="shared" si="2"/>
        <v>0.15162826720434683</v>
      </c>
      <c r="L24" s="26">
        <f t="shared" si="3"/>
        <v>-1.2452114924106784E-2</v>
      </c>
    </row>
    <row r="25" spans="2:12" ht="24" x14ac:dyDescent="0.2">
      <c r="B25" s="46" t="s">
        <v>83</v>
      </c>
      <c r="C25" s="47">
        <v>0.22159412097230075</v>
      </c>
      <c r="D25" s="48">
        <v>0.41534870501587584</v>
      </c>
      <c r="E25" s="49">
        <v>7076</v>
      </c>
      <c r="F25" s="50">
        <v>0</v>
      </c>
      <c r="G25" s="25"/>
      <c r="H25" s="46" t="s">
        <v>83</v>
      </c>
      <c r="I25" s="60">
        <v>6.5810395480327744E-2</v>
      </c>
      <c r="J25" s="56"/>
      <c r="K25" s="26">
        <f t="shared" si="2"/>
        <v>0.12333540016952019</v>
      </c>
      <c r="L25" s="26">
        <f t="shared" si="3"/>
        <v>-3.5110731202942565E-2</v>
      </c>
    </row>
    <row r="26" spans="2:12" ht="24" x14ac:dyDescent="0.2">
      <c r="B26" s="46" t="s">
        <v>84</v>
      </c>
      <c r="C26" s="47">
        <v>2.7416619559072923E-2</v>
      </c>
      <c r="D26" s="48">
        <v>0.16330559521445082</v>
      </c>
      <c r="E26" s="49">
        <v>7076</v>
      </c>
      <c r="F26" s="50">
        <v>0</v>
      </c>
      <c r="G26" s="25"/>
      <c r="H26" s="46" t="s">
        <v>84</v>
      </c>
      <c r="I26" s="60">
        <v>1.0783334706287525E-2</v>
      </c>
      <c r="J26" s="56"/>
      <c r="K26" s="26">
        <f t="shared" si="2"/>
        <v>6.4221266315430223E-2</v>
      </c>
      <c r="L26" s="26">
        <f t="shared" si="3"/>
        <v>-1.8103640896822819E-3</v>
      </c>
    </row>
    <row r="27" spans="2:12" ht="24" x14ac:dyDescent="0.2">
      <c r="B27" s="46" t="s">
        <v>85</v>
      </c>
      <c r="C27" s="47">
        <v>5.5115884680610521E-3</v>
      </c>
      <c r="D27" s="48">
        <v>7.4040432130496006E-2</v>
      </c>
      <c r="E27" s="49">
        <v>7076</v>
      </c>
      <c r="F27" s="50">
        <v>0</v>
      </c>
      <c r="G27" s="25"/>
      <c r="H27" s="46" t="s">
        <v>85</v>
      </c>
      <c r="I27" s="60">
        <v>4.4270741692491655E-3</v>
      </c>
      <c r="J27" s="56"/>
      <c r="K27" s="26">
        <f t="shared" si="2"/>
        <v>5.94631045717154E-2</v>
      </c>
      <c r="L27" s="26">
        <f t="shared" si="3"/>
        <v>-3.295525192975559E-4</v>
      </c>
    </row>
    <row r="28" spans="2:12" x14ac:dyDescent="0.2">
      <c r="B28" s="46" t="s">
        <v>86</v>
      </c>
      <c r="C28" s="47">
        <v>7.772752967778406E-3</v>
      </c>
      <c r="D28" s="48">
        <v>8.7826120044597819E-2</v>
      </c>
      <c r="E28" s="49">
        <v>7076</v>
      </c>
      <c r="F28" s="50">
        <v>0</v>
      </c>
      <c r="G28" s="25"/>
      <c r="H28" s="46" t="s">
        <v>86</v>
      </c>
      <c r="I28" s="60">
        <v>5.1521558561350277E-3</v>
      </c>
      <c r="J28" s="56"/>
      <c r="K28" s="26">
        <f t="shared" si="2"/>
        <v>5.8207164552161537E-2</v>
      </c>
      <c r="L28" s="26">
        <f t="shared" si="3"/>
        <v>-4.5597408494073267E-4</v>
      </c>
    </row>
    <row r="29" spans="2:12" x14ac:dyDescent="0.2">
      <c r="B29" s="46" t="s">
        <v>87</v>
      </c>
      <c r="C29" s="47">
        <v>5.9355568117580556E-3</v>
      </c>
      <c r="D29" s="48">
        <v>7.681900770921167E-2</v>
      </c>
      <c r="E29" s="49">
        <v>7076</v>
      </c>
      <c r="F29" s="50">
        <v>0</v>
      </c>
      <c r="G29" s="25"/>
      <c r="H29" s="46" t="s">
        <v>87</v>
      </c>
      <c r="I29" s="60">
        <v>-7.0492549006624585E-4</v>
      </c>
      <c r="J29" s="56"/>
      <c r="K29" s="26">
        <f t="shared" si="2"/>
        <v>-9.1219788652369248E-3</v>
      </c>
      <c r="L29" s="26">
        <f t="shared" si="3"/>
        <v>5.4467317648557128E-5</v>
      </c>
    </row>
    <row r="30" spans="2:12" x14ac:dyDescent="0.2">
      <c r="B30" s="46" t="s">
        <v>88</v>
      </c>
      <c r="C30" s="47">
        <v>7.8151498021481067E-2</v>
      </c>
      <c r="D30" s="48">
        <v>0.26842880667615565</v>
      </c>
      <c r="E30" s="49">
        <v>7076</v>
      </c>
      <c r="F30" s="50">
        <v>0</v>
      </c>
      <c r="G30" s="25"/>
      <c r="H30" s="46" t="s">
        <v>88</v>
      </c>
      <c r="I30" s="60">
        <v>-1.9026463448195644E-2</v>
      </c>
      <c r="J30" s="56"/>
      <c r="K30" s="26">
        <f t="shared" si="2"/>
        <v>-6.5341410427788571E-2</v>
      </c>
      <c r="L30" s="26">
        <f t="shared" si="3"/>
        <v>5.5394450355000895E-3</v>
      </c>
    </row>
    <row r="31" spans="2:12" x14ac:dyDescent="0.2">
      <c r="B31" s="46" t="s">
        <v>89</v>
      </c>
      <c r="C31" s="47">
        <v>3.5754663651780663E-2</v>
      </c>
      <c r="D31" s="48">
        <v>0.18569098160552761</v>
      </c>
      <c r="E31" s="49">
        <v>7076</v>
      </c>
      <c r="F31" s="50">
        <v>0</v>
      </c>
      <c r="G31" s="25"/>
      <c r="H31" s="46" t="s">
        <v>89</v>
      </c>
      <c r="I31" s="60">
        <v>-2.2763793654925188E-2</v>
      </c>
      <c r="J31" s="56"/>
      <c r="K31" s="26">
        <f t="shared" si="2"/>
        <v>-0.1182065045893505</v>
      </c>
      <c r="L31" s="26">
        <f t="shared" si="3"/>
        <v>4.3831519362605414E-3</v>
      </c>
    </row>
    <row r="32" spans="2:12" x14ac:dyDescent="0.2">
      <c r="B32" s="46" t="s">
        <v>90</v>
      </c>
      <c r="C32" s="47">
        <v>1.6958733747880158E-3</v>
      </c>
      <c r="D32" s="48">
        <v>4.114895723103764E-2</v>
      </c>
      <c r="E32" s="49">
        <v>7076</v>
      </c>
      <c r="F32" s="50">
        <v>0</v>
      </c>
      <c r="G32" s="25"/>
      <c r="H32" s="46" t="s">
        <v>90</v>
      </c>
      <c r="I32" s="60">
        <v>-7.0080093776822582E-4</v>
      </c>
      <c r="J32" s="56"/>
      <c r="K32" s="26">
        <f t="shared" si="2"/>
        <v>-1.7001948899670726E-2</v>
      </c>
      <c r="L32" s="26">
        <f t="shared" si="3"/>
        <v>2.8882132898647896E-5</v>
      </c>
    </row>
    <row r="33" spans="2:12" x14ac:dyDescent="0.2">
      <c r="B33" s="46" t="s">
        <v>91</v>
      </c>
      <c r="C33" s="47">
        <v>4.2396834369700395E-4</v>
      </c>
      <c r="D33" s="48">
        <v>2.0587581062100062E-2</v>
      </c>
      <c r="E33" s="49">
        <v>7076</v>
      </c>
      <c r="F33" s="50">
        <v>0</v>
      </c>
      <c r="G33" s="25"/>
      <c r="H33" s="46" t="s">
        <v>91</v>
      </c>
      <c r="I33" s="60">
        <v>-6.1966606844134141E-4</v>
      </c>
      <c r="J33" s="56"/>
      <c r="K33" s="26">
        <f t="shared" si="2"/>
        <v>-3.0086261604814105E-2</v>
      </c>
      <c r="L33" s="26">
        <f t="shared" si="3"/>
        <v>1.2761032774557091E-5</v>
      </c>
    </row>
    <row r="34" spans="2:12" x14ac:dyDescent="0.2">
      <c r="B34" s="46" t="s">
        <v>92</v>
      </c>
      <c r="C34" s="47">
        <v>1.4980214810627474E-2</v>
      </c>
      <c r="D34" s="48">
        <v>0.12148207111102299</v>
      </c>
      <c r="E34" s="49">
        <v>7076</v>
      </c>
      <c r="F34" s="50">
        <v>0</v>
      </c>
      <c r="G34" s="25"/>
      <c r="H34" s="46" t="s">
        <v>92</v>
      </c>
      <c r="I34" s="60">
        <v>-5.1299227611743721E-3</v>
      </c>
      <c r="J34" s="56"/>
      <c r="K34" s="26">
        <f t="shared" si="2"/>
        <v>-4.159523598862605E-2</v>
      </c>
      <c r="L34" s="26">
        <f t="shared" si="3"/>
        <v>6.325817811756616E-4</v>
      </c>
    </row>
    <row r="35" spans="2:12" x14ac:dyDescent="0.2">
      <c r="B35" s="46" t="s">
        <v>93</v>
      </c>
      <c r="C35" s="47">
        <v>5.9920859242509894E-2</v>
      </c>
      <c r="D35" s="48">
        <v>0.23735692902685401</v>
      </c>
      <c r="E35" s="49">
        <v>7076</v>
      </c>
      <c r="F35" s="50">
        <v>0</v>
      </c>
      <c r="G35" s="25"/>
      <c r="H35" s="46" t="s">
        <v>93</v>
      </c>
      <c r="I35" s="60">
        <v>-4.7898799193153305E-2</v>
      </c>
      <c r="J35" s="56"/>
      <c r="K35" s="26">
        <f t="shared" si="2"/>
        <v>-0.18970864753529348</v>
      </c>
      <c r="L35" s="26">
        <f t="shared" si="3"/>
        <v>1.2092072542838912E-2</v>
      </c>
    </row>
    <row r="36" spans="2:12" x14ac:dyDescent="0.2">
      <c r="B36" s="46" t="s">
        <v>94</v>
      </c>
      <c r="C36" s="47">
        <v>2.8264556246466928E-4</v>
      </c>
      <c r="D36" s="48">
        <v>1.6810877804619179E-2</v>
      </c>
      <c r="E36" s="49">
        <v>7076</v>
      </c>
      <c r="F36" s="50">
        <v>0</v>
      </c>
      <c r="G36" s="25"/>
      <c r="H36" s="46" t="s">
        <v>94</v>
      </c>
      <c r="I36" s="60">
        <v>1.3848282614947814E-3</v>
      </c>
      <c r="J36" s="56"/>
      <c r="K36" s="26">
        <f t="shared" si="2"/>
        <v>8.2353632095968715E-2</v>
      </c>
      <c r="L36" s="26">
        <f t="shared" si="3"/>
        <v>-2.3283469634144393E-5</v>
      </c>
    </row>
    <row r="37" spans="2:12" ht="24" x14ac:dyDescent="0.2">
      <c r="B37" s="46" t="s">
        <v>95</v>
      </c>
      <c r="C37" s="47">
        <v>1.8089315997738841E-2</v>
      </c>
      <c r="D37" s="48">
        <v>0.13328391946368318</v>
      </c>
      <c r="E37" s="49">
        <v>7076</v>
      </c>
      <c r="F37" s="50">
        <v>0</v>
      </c>
      <c r="G37" s="25"/>
      <c r="H37" s="46" t="s">
        <v>95</v>
      </c>
      <c r="I37" s="60">
        <v>5.3181132332185549E-3</v>
      </c>
      <c r="J37" s="56"/>
      <c r="K37" s="26">
        <f t="shared" si="2"/>
        <v>3.9178861361846125E-2</v>
      </c>
      <c r="L37" s="26">
        <f t="shared" si="3"/>
        <v>-7.2177522370701008E-4</v>
      </c>
    </row>
    <row r="38" spans="2:12" ht="24" x14ac:dyDescent="0.2">
      <c r="B38" s="46" t="s">
        <v>96</v>
      </c>
      <c r="C38" s="47">
        <v>6.6986998304126619E-2</v>
      </c>
      <c r="D38" s="48">
        <v>0.25001714790767743</v>
      </c>
      <c r="E38" s="49">
        <v>7076</v>
      </c>
      <c r="F38" s="50">
        <v>0</v>
      </c>
      <c r="G38" s="25"/>
      <c r="H38" s="46" t="s">
        <v>96</v>
      </c>
      <c r="I38" s="60">
        <v>5.3084255908092863E-3</v>
      </c>
      <c r="J38" s="56"/>
      <c r="K38" s="26">
        <f t="shared" si="2"/>
        <v>1.980996158147148E-2</v>
      </c>
      <c r="L38" s="26">
        <f t="shared" si="3"/>
        <v>-1.4222844273882886E-3</v>
      </c>
    </row>
    <row r="39" spans="2:12" ht="24" x14ac:dyDescent="0.2">
      <c r="B39" s="46" t="s">
        <v>97</v>
      </c>
      <c r="C39" s="47">
        <v>2.3035613340870547E-2</v>
      </c>
      <c r="D39" s="48">
        <v>0.15002718011718424</v>
      </c>
      <c r="E39" s="49">
        <v>7076</v>
      </c>
      <c r="F39" s="50">
        <v>0</v>
      </c>
      <c r="G39" s="25"/>
      <c r="H39" s="46" t="s">
        <v>97</v>
      </c>
      <c r="I39" s="60">
        <v>-3.5085349445043552E-3</v>
      </c>
      <c r="J39" s="56"/>
      <c r="K39" s="26">
        <f t="shared" si="2"/>
        <v>-2.2847284655037027E-2</v>
      </c>
      <c r="L39" s="26">
        <f t="shared" si="3"/>
        <v>5.3871074768856294E-4</v>
      </c>
    </row>
    <row r="40" spans="2:12" ht="24" x14ac:dyDescent="0.2">
      <c r="B40" s="46" t="s">
        <v>98</v>
      </c>
      <c r="C40" s="47">
        <v>3.6743923120407009E-3</v>
      </c>
      <c r="D40" s="48">
        <v>6.0509574396322624E-2</v>
      </c>
      <c r="E40" s="49">
        <v>7076</v>
      </c>
      <c r="F40" s="50">
        <v>0</v>
      </c>
      <c r="G40" s="25"/>
      <c r="H40" s="46" t="s">
        <v>98</v>
      </c>
      <c r="I40" s="60">
        <v>-1.9324073848207743E-3</v>
      </c>
      <c r="J40" s="56"/>
      <c r="K40" s="26">
        <f t="shared" si="2"/>
        <v>-3.1818220193914726E-2</v>
      </c>
      <c r="L40" s="26">
        <f t="shared" si="3"/>
        <v>1.1734379078606851E-4</v>
      </c>
    </row>
    <row r="41" spans="2:12" ht="24" x14ac:dyDescent="0.2">
      <c r="B41" s="46" t="s">
        <v>99</v>
      </c>
      <c r="C41" s="47">
        <v>4.5223289994347103E-3</v>
      </c>
      <c r="D41" s="48">
        <v>6.7100773822920151E-2</v>
      </c>
      <c r="E41" s="49">
        <v>7076</v>
      </c>
      <c r="F41" s="50">
        <v>0</v>
      </c>
      <c r="G41" s="25"/>
      <c r="H41" s="46" t="s">
        <v>99</v>
      </c>
      <c r="I41" s="60">
        <v>-7.7754784955993256E-4</v>
      </c>
      <c r="J41" s="56"/>
      <c r="K41" s="26">
        <f t="shared" si="2"/>
        <v>-1.1535359106500012E-2</v>
      </c>
      <c r="L41" s="26">
        <f t="shared" si="3"/>
        <v>5.2403675668370313E-5</v>
      </c>
    </row>
    <row r="42" spans="2:12" ht="24" x14ac:dyDescent="0.2">
      <c r="B42" s="46" t="s">
        <v>100</v>
      </c>
      <c r="C42" s="47">
        <v>9.8925946862634256E-3</v>
      </c>
      <c r="D42" s="48">
        <v>9.8975328597324372E-2</v>
      </c>
      <c r="E42" s="49">
        <v>7076</v>
      </c>
      <c r="F42" s="50">
        <v>0</v>
      </c>
      <c r="G42" s="25"/>
      <c r="H42" s="46" t="s">
        <v>100</v>
      </c>
      <c r="I42" s="60">
        <v>-4.1528229644046373E-3</v>
      </c>
      <c r="J42" s="56"/>
      <c r="K42" s="26">
        <f t="shared" si="2"/>
        <v>-4.1543087841035255E-2</v>
      </c>
      <c r="L42" s="26">
        <f t="shared" si="3"/>
        <v>4.1507509975342106E-4</v>
      </c>
    </row>
    <row r="43" spans="2:12" x14ac:dyDescent="0.2">
      <c r="B43" s="46" t="s">
        <v>101</v>
      </c>
      <c r="C43" s="47">
        <v>0.2197569248162804</v>
      </c>
      <c r="D43" s="48">
        <v>0.41411116138097798</v>
      </c>
      <c r="E43" s="49">
        <v>7076</v>
      </c>
      <c r="F43" s="50">
        <v>0</v>
      </c>
      <c r="G43" s="25"/>
      <c r="H43" s="46" t="s">
        <v>101</v>
      </c>
      <c r="I43" s="60">
        <v>-2.9961096571285598E-2</v>
      </c>
      <c r="J43" s="56"/>
      <c r="K43" s="26">
        <f t="shared" si="2"/>
        <v>-5.6450876732466841E-2</v>
      </c>
      <c r="L43" s="26">
        <f t="shared" si="3"/>
        <v>1.5899495257921746E-2</v>
      </c>
    </row>
    <row r="44" spans="2:12" ht="24" x14ac:dyDescent="0.2">
      <c r="B44" s="46" t="s">
        <v>102</v>
      </c>
      <c r="C44" s="47">
        <v>8.1684567552289422E-2</v>
      </c>
      <c r="D44" s="48">
        <v>0.27390290507228593</v>
      </c>
      <c r="E44" s="49">
        <v>7076</v>
      </c>
      <c r="F44" s="50">
        <v>0</v>
      </c>
      <c r="G44" s="25"/>
      <c r="H44" s="46" t="s">
        <v>102</v>
      </c>
      <c r="I44" s="60">
        <v>-2.627888195199311E-2</v>
      </c>
      <c r="J44" s="56"/>
      <c r="K44" s="26">
        <f t="shared" si="2"/>
        <v>-8.8105319064133741E-2</v>
      </c>
      <c r="L44" s="26">
        <f t="shared" si="3"/>
        <v>7.8370074513803168E-3</v>
      </c>
    </row>
    <row r="45" spans="2:12" x14ac:dyDescent="0.2">
      <c r="B45" s="46" t="s">
        <v>103</v>
      </c>
      <c r="C45" s="47">
        <v>3.1091011871113624E-3</v>
      </c>
      <c r="D45" s="48">
        <v>5.5676500963688806E-2</v>
      </c>
      <c r="E45" s="49">
        <v>7076</v>
      </c>
      <c r="F45" s="50">
        <v>0</v>
      </c>
      <c r="G45" s="25"/>
      <c r="H45" s="46" t="s">
        <v>103</v>
      </c>
      <c r="I45" s="60">
        <v>-1.7739363520964651E-3</v>
      </c>
      <c r="J45" s="56"/>
      <c r="K45" s="26">
        <f t="shared" si="2"/>
        <v>-3.1762430717972627E-2</v>
      </c>
      <c r="L45" s="26">
        <f t="shared" si="3"/>
        <v>9.9060600481343608E-5</v>
      </c>
    </row>
    <row r="46" spans="2:12" x14ac:dyDescent="0.2">
      <c r="B46" s="46" t="s">
        <v>104</v>
      </c>
      <c r="C46" s="47">
        <v>2.8264556246466939E-4</v>
      </c>
      <c r="D46" s="48">
        <v>1.6810877804619193E-2</v>
      </c>
      <c r="E46" s="49">
        <v>7076</v>
      </c>
      <c r="F46" s="50">
        <v>0</v>
      </c>
      <c r="G46" s="25"/>
      <c r="H46" s="46" t="s">
        <v>104</v>
      </c>
      <c r="I46" s="60">
        <v>-8.2422714354101639E-4</v>
      </c>
      <c r="J46" s="56"/>
      <c r="K46" s="26">
        <f t="shared" si="2"/>
        <v>-4.9015535593865261E-2</v>
      </c>
      <c r="L46" s="26">
        <f t="shared" si="3"/>
        <v>1.3857940512825921E-5</v>
      </c>
    </row>
    <row r="47" spans="2:12" ht="24" x14ac:dyDescent="0.2">
      <c r="B47" s="46" t="s">
        <v>105</v>
      </c>
      <c r="C47" s="47">
        <v>3.2504239683436971E-2</v>
      </c>
      <c r="D47" s="48">
        <v>0.17734756551084443</v>
      </c>
      <c r="E47" s="49">
        <v>7076</v>
      </c>
      <c r="F47" s="50">
        <v>0</v>
      </c>
      <c r="G47" s="25"/>
      <c r="H47" s="46" t="s">
        <v>105</v>
      </c>
      <c r="I47" s="60">
        <v>-6.4512828938506463E-3</v>
      </c>
      <c r="J47" s="56"/>
      <c r="K47" s="26">
        <f t="shared" si="2"/>
        <v>-3.5194105035637538E-2</v>
      </c>
      <c r="L47" s="26">
        <f t="shared" si="3"/>
        <v>1.182390324013531E-3</v>
      </c>
    </row>
    <row r="48" spans="2:12" x14ac:dyDescent="0.2">
      <c r="B48" s="46" t="s">
        <v>106</v>
      </c>
      <c r="C48" s="47">
        <v>1.1305822498586771E-3</v>
      </c>
      <c r="D48" s="48">
        <v>3.3607493994341424E-2</v>
      </c>
      <c r="E48" s="49">
        <v>7076</v>
      </c>
      <c r="F48" s="50">
        <v>0</v>
      </c>
      <c r="G48" s="25"/>
      <c r="H48" s="46" t="s">
        <v>106</v>
      </c>
      <c r="I48" s="60">
        <v>-1.5738260286885905E-3</v>
      </c>
      <c r="J48" s="56"/>
      <c r="K48" s="26">
        <f t="shared" si="2"/>
        <v>-4.6776670976445882E-2</v>
      </c>
      <c r="L48" s="26">
        <f t="shared" si="3"/>
        <v>5.2944732287997594E-5</v>
      </c>
    </row>
    <row r="49" spans="2:12" x14ac:dyDescent="0.2">
      <c r="B49" s="46" t="s">
        <v>107</v>
      </c>
      <c r="C49" s="47">
        <v>2.9677784058790273E-3</v>
      </c>
      <c r="D49" s="48">
        <v>5.4400265865954589E-2</v>
      </c>
      <c r="E49" s="49">
        <v>7076</v>
      </c>
      <c r="F49" s="50">
        <v>0</v>
      </c>
      <c r="G49" s="25"/>
      <c r="H49" s="46" t="s">
        <v>107</v>
      </c>
      <c r="I49" s="60">
        <v>5.9172650423777763E-3</v>
      </c>
      <c r="J49" s="56"/>
      <c r="K49" s="26">
        <f t="shared" si="2"/>
        <v>0.10844990951883136</v>
      </c>
      <c r="L49" s="26">
        <f t="shared" si="3"/>
        <v>-3.2281333804329667E-4</v>
      </c>
    </row>
    <row r="50" spans="2:12" x14ac:dyDescent="0.2">
      <c r="B50" s="46" t="s">
        <v>108</v>
      </c>
      <c r="C50" s="47">
        <v>1.4132278123233464E-4</v>
      </c>
      <c r="D50" s="48">
        <v>1.1887925859136807E-2</v>
      </c>
      <c r="E50" s="49">
        <v>7076</v>
      </c>
      <c r="F50" s="50">
        <v>0</v>
      </c>
      <c r="G50" s="25"/>
      <c r="H50" s="46" t="s">
        <v>108</v>
      </c>
      <c r="I50" s="60">
        <v>-5.5192763501812523E-4</v>
      </c>
      <c r="J50" s="56"/>
      <c r="K50" s="26">
        <f t="shared" si="2"/>
        <v>-4.6421019243282506E-2</v>
      </c>
      <c r="L50" s="26">
        <f t="shared" si="3"/>
        <v>6.5612748047042408E-6</v>
      </c>
    </row>
    <row r="51" spans="2:12" ht="24" x14ac:dyDescent="0.2">
      <c r="B51" s="46" t="s">
        <v>109</v>
      </c>
      <c r="C51" s="47">
        <v>0.39909553420011307</v>
      </c>
      <c r="D51" s="48">
        <v>0.48974706263494977</v>
      </c>
      <c r="E51" s="49">
        <v>7076</v>
      </c>
      <c r="F51" s="50">
        <v>0</v>
      </c>
      <c r="G51" s="25"/>
      <c r="H51" s="46" t="s">
        <v>109</v>
      </c>
      <c r="I51" s="60">
        <v>7.2735259317758802E-2</v>
      </c>
      <c r="J51" s="56"/>
      <c r="K51" s="26">
        <f t="shared" si="2"/>
        <v>8.9243908702587998E-2</v>
      </c>
      <c r="L51" s="26">
        <f t="shared" si="3"/>
        <v>-5.9272059778012351E-2</v>
      </c>
    </row>
    <row r="52" spans="2:12" x14ac:dyDescent="0.2">
      <c r="B52" s="46" t="s">
        <v>110</v>
      </c>
      <c r="C52" s="47">
        <v>9.7230073487846236E-2</v>
      </c>
      <c r="D52" s="48">
        <v>0.29629173605377956</v>
      </c>
      <c r="E52" s="49">
        <v>7076</v>
      </c>
      <c r="F52" s="50">
        <v>0</v>
      </c>
      <c r="G52" s="25"/>
      <c r="H52" s="46" t="s">
        <v>110</v>
      </c>
      <c r="I52" s="60">
        <v>2.4076050113651687E-2</v>
      </c>
      <c r="J52" s="56"/>
      <c r="K52" s="26">
        <f t="shared" si="2"/>
        <v>7.3357206249786019E-2</v>
      </c>
      <c r="L52" s="26">
        <f t="shared" si="3"/>
        <v>-7.9007135096826504E-3</v>
      </c>
    </row>
    <row r="53" spans="2:12" x14ac:dyDescent="0.2">
      <c r="B53" s="46" t="s">
        <v>111</v>
      </c>
      <c r="C53" s="47">
        <v>3.3776144714527986E-2</v>
      </c>
      <c r="D53" s="48">
        <v>0.18066524161655687</v>
      </c>
      <c r="E53" s="49">
        <v>7076</v>
      </c>
      <c r="F53" s="50">
        <v>0</v>
      </c>
      <c r="G53" s="25"/>
      <c r="H53" s="46" t="s">
        <v>111</v>
      </c>
      <c r="I53" s="60">
        <v>7.6850357759297022E-3</v>
      </c>
      <c r="J53" s="56"/>
      <c r="K53" s="26">
        <f t="shared" si="2"/>
        <v>4.1100683390916729E-2</v>
      </c>
      <c r="L53" s="26">
        <f t="shared" si="3"/>
        <v>-1.4367505236842326E-3</v>
      </c>
    </row>
    <row r="54" spans="2:12" x14ac:dyDescent="0.2">
      <c r="B54" s="46" t="s">
        <v>112</v>
      </c>
      <c r="C54" s="47">
        <v>2.8264556246466932E-3</v>
      </c>
      <c r="D54" s="48">
        <v>5.3092985818379082E-2</v>
      </c>
      <c r="E54" s="49">
        <v>7076</v>
      </c>
      <c r="F54" s="50">
        <v>0</v>
      </c>
      <c r="G54" s="25"/>
      <c r="H54" s="46" t="s">
        <v>112</v>
      </c>
      <c r="I54" s="60">
        <v>-8.5626475166660952E-4</v>
      </c>
      <c r="J54" s="56"/>
      <c r="K54" s="26">
        <f t="shared" si="2"/>
        <v>-1.6082059507143052E-2</v>
      </c>
      <c r="L54" s="26">
        <f t="shared" si="3"/>
        <v>4.5584068897797775E-5</v>
      </c>
    </row>
    <row r="55" spans="2:12" ht="24" x14ac:dyDescent="0.2">
      <c r="B55" s="46" t="s">
        <v>113</v>
      </c>
      <c r="C55" s="47">
        <v>3.5472018089315993E-2</v>
      </c>
      <c r="D55" s="48">
        <v>0.18498267456245907</v>
      </c>
      <c r="E55" s="49">
        <v>7076</v>
      </c>
      <c r="F55" s="50">
        <v>0</v>
      </c>
      <c r="G55" s="25"/>
      <c r="H55" s="46" t="s">
        <v>113</v>
      </c>
      <c r="I55" s="60">
        <v>-6.5820768325115008E-3</v>
      </c>
      <c r="J55" s="56"/>
      <c r="K55" s="26">
        <f t="shared" si="2"/>
        <v>-3.431995617459728E-2</v>
      </c>
      <c r="L55" s="26">
        <f t="shared" si="3"/>
        <v>1.2621698168240167E-3</v>
      </c>
    </row>
    <row r="56" spans="2:12" ht="24" x14ac:dyDescent="0.2">
      <c r="B56" s="46" t="s">
        <v>114</v>
      </c>
      <c r="C56" s="47">
        <v>3.8581119276427357E-2</v>
      </c>
      <c r="D56" s="48">
        <v>0.192608045741752</v>
      </c>
      <c r="E56" s="49">
        <v>7076</v>
      </c>
      <c r="F56" s="50">
        <v>0</v>
      </c>
      <c r="G56" s="25"/>
      <c r="H56" s="46" t="s">
        <v>114</v>
      </c>
      <c r="I56" s="60">
        <v>-6.8640305180953515E-3</v>
      </c>
      <c r="J56" s="56"/>
      <c r="K56" s="26">
        <f t="shared" si="2"/>
        <v>-3.4262372127527141E-2</v>
      </c>
      <c r="L56" s="26">
        <f t="shared" si="3"/>
        <v>1.374926883847554E-3</v>
      </c>
    </row>
    <row r="57" spans="2:12" x14ac:dyDescent="0.2">
      <c r="B57" s="46" t="s">
        <v>115</v>
      </c>
      <c r="C57" s="47">
        <v>0.3386093838326738</v>
      </c>
      <c r="D57" s="48">
        <v>0.47327024326188588</v>
      </c>
      <c r="E57" s="49">
        <v>7076</v>
      </c>
      <c r="F57" s="50">
        <v>0</v>
      </c>
      <c r="G57" s="25"/>
      <c r="H57" s="46" t="s">
        <v>115</v>
      </c>
      <c r="I57" s="60">
        <v>-8.5541429813994305E-2</v>
      </c>
      <c r="J57" s="56"/>
      <c r="K57" s="26">
        <f t="shared" si="2"/>
        <v>-0.11954332599187958</v>
      </c>
      <c r="L57" s="26">
        <f t="shared" si="3"/>
        <v>6.1202095956526384E-2</v>
      </c>
    </row>
    <row r="58" spans="2:12" x14ac:dyDescent="0.2">
      <c r="B58" s="46" t="s">
        <v>116</v>
      </c>
      <c r="C58" s="47">
        <v>5.0876201243640472E-2</v>
      </c>
      <c r="D58" s="48">
        <v>0.21976041163797044</v>
      </c>
      <c r="E58" s="49">
        <v>7076</v>
      </c>
      <c r="F58" s="50">
        <v>0</v>
      </c>
      <c r="G58" s="25"/>
      <c r="H58" s="46" t="s">
        <v>116</v>
      </c>
      <c r="I58" s="60">
        <v>-6.5211271848402818E-3</v>
      </c>
      <c r="J58" s="56"/>
      <c r="K58" s="26">
        <f t="shared" si="2"/>
        <v>-2.8164112724930704E-2</v>
      </c>
      <c r="L58" s="26">
        <f t="shared" si="3"/>
        <v>1.5096903783464938E-3</v>
      </c>
    </row>
    <row r="59" spans="2:12" x14ac:dyDescent="0.2">
      <c r="B59" s="46" t="s">
        <v>117</v>
      </c>
      <c r="C59" s="47">
        <v>4.2396834369700395E-4</v>
      </c>
      <c r="D59" s="48">
        <v>2.0587581062103524E-2</v>
      </c>
      <c r="E59" s="49">
        <v>7076</v>
      </c>
      <c r="F59" s="50">
        <v>0</v>
      </c>
      <c r="G59" s="25"/>
      <c r="H59" s="46" t="s">
        <v>117</v>
      </c>
      <c r="I59" s="60">
        <v>2.0995947032075883E-3</v>
      </c>
      <c r="J59" s="56"/>
      <c r="K59" s="26">
        <f t="shared" ref="K59:K83" si="4">((1-C59)/D59)*I59</f>
        <v>0.10194031708669325</v>
      </c>
      <c r="L59" s="26">
        <f t="shared" si="1"/>
        <v>-4.3237798849155912E-5</v>
      </c>
    </row>
    <row r="60" spans="2:12" x14ac:dyDescent="0.2">
      <c r="B60" s="46" t="s">
        <v>118</v>
      </c>
      <c r="C60" s="47">
        <v>5.2289429055963821E-3</v>
      </c>
      <c r="D60" s="48">
        <v>7.2127222810230693E-2</v>
      </c>
      <c r="E60" s="49">
        <v>7076</v>
      </c>
      <c r="F60" s="50">
        <v>0</v>
      </c>
      <c r="G60" s="25"/>
      <c r="H60" s="46" t="s">
        <v>118</v>
      </c>
      <c r="I60" s="60">
        <v>-3.9331066446917206E-3</v>
      </c>
      <c r="J60" s="56"/>
      <c r="K60" s="26">
        <f t="shared" si="4"/>
        <v>-5.4244992419839044E-2</v>
      </c>
      <c r="L60" s="26">
        <f t="shared" si="1"/>
        <v>2.8513492250803306E-4</v>
      </c>
    </row>
    <row r="61" spans="2:12" x14ac:dyDescent="0.2">
      <c r="B61" s="46" t="s">
        <v>119</v>
      </c>
      <c r="C61" s="47">
        <v>0.1174392312040701</v>
      </c>
      <c r="D61" s="48">
        <v>0.32196569377405726</v>
      </c>
      <c r="E61" s="49">
        <v>7076</v>
      </c>
      <c r="F61" s="50">
        <v>0</v>
      </c>
      <c r="G61" s="25"/>
      <c r="H61" s="46" t="s">
        <v>119</v>
      </c>
      <c r="I61" s="60">
        <v>-1.3469433296748013E-2</v>
      </c>
      <c r="J61" s="56"/>
      <c r="K61" s="26">
        <f t="shared" si="4"/>
        <v>-3.6921925644555362E-2</v>
      </c>
      <c r="L61" s="26">
        <f t="shared" si="1"/>
        <v>4.9130696894516416E-3</v>
      </c>
    </row>
    <row r="62" spans="2:12" x14ac:dyDescent="0.2">
      <c r="B62" s="46" t="s">
        <v>120</v>
      </c>
      <c r="C62" s="47">
        <v>0.29253815715093273</v>
      </c>
      <c r="D62" s="48">
        <v>0.45496025760461917</v>
      </c>
      <c r="E62" s="49">
        <v>7076</v>
      </c>
      <c r="F62" s="50">
        <v>0</v>
      </c>
      <c r="G62" s="25"/>
      <c r="H62" s="46" t="s">
        <v>120</v>
      </c>
      <c r="I62" s="60">
        <v>-8.4501181017863108E-2</v>
      </c>
      <c r="J62" s="56"/>
      <c r="K62" s="26">
        <f t="shared" si="4"/>
        <v>-0.1313990843080908</v>
      </c>
      <c r="L62" s="26">
        <f t="shared" si="1"/>
        <v>5.4334020079454239E-2</v>
      </c>
    </row>
    <row r="63" spans="2:12" x14ac:dyDescent="0.2">
      <c r="B63" s="46" t="s">
        <v>122</v>
      </c>
      <c r="C63" s="47">
        <v>7.0661390616167329E-4</v>
      </c>
      <c r="D63" s="48">
        <v>2.6574694864349841E-2</v>
      </c>
      <c r="E63" s="49">
        <v>7076</v>
      </c>
      <c r="F63" s="50">
        <v>0</v>
      </c>
      <c r="G63" s="25"/>
      <c r="H63" s="46" t="s">
        <v>122</v>
      </c>
      <c r="I63" s="60">
        <v>1.4664900405315054E-3</v>
      </c>
      <c r="J63" s="56"/>
      <c r="K63" s="26">
        <f t="shared" si="4"/>
        <v>5.5144708368468832E-2</v>
      </c>
      <c r="L63" s="26">
        <f t="shared" si="1"/>
        <v>-3.8993571184039618E-5</v>
      </c>
    </row>
    <row r="64" spans="2:12" x14ac:dyDescent="0.2">
      <c r="B64" s="46" t="s">
        <v>124</v>
      </c>
      <c r="C64" s="47">
        <v>2.8264556246466939E-4</v>
      </c>
      <c r="D64" s="48">
        <v>1.6810877804619189E-2</v>
      </c>
      <c r="E64" s="49">
        <v>7076</v>
      </c>
      <c r="F64" s="50">
        <v>0</v>
      </c>
      <c r="G64" s="25"/>
      <c r="H64" s="46" t="s">
        <v>124</v>
      </c>
      <c r="I64" s="60">
        <v>-4.6005498670669161E-4</v>
      </c>
      <c r="J64" s="56"/>
      <c r="K64" s="26">
        <f t="shared" si="4"/>
        <v>-2.7358770883447493E-2</v>
      </c>
      <c r="L64" s="26">
        <f t="shared" si="1"/>
        <v>7.7350214541836323E-6</v>
      </c>
    </row>
    <row r="65" spans="2:12" x14ac:dyDescent="0.2">
      <c r="B65" s="46" t="s">
        <v>125</v>
      </c>
      <c r="C65" s="47">
        <v>4.2396834369700395E-4</v>
      </c>
      <c r="D65" s="48">
        <v>2.0587581062100173E-2</v>
      </c>
      <c r="E65" s="49">
        <v>7076</v>
      </c>
      <c r="F65" s="50">
        <v>0</v>
      </c>
      <c r="G65" s="25"/>
      <c r="H65" s="46" t="s">
        <v>125</v>
      </c>
      <c r="I65" s="60">
        <v>3.8595096521858413E-4</v>
      </c>
      <c r="J65" s="56"/>
      <c r="K65" s="26">
        <f t="shared" si="4"/>
        <v>1.8738837411905126E-2</v>
      </c>
      <c r="L65" s="26">
        <f t="shared" si="1"/>
        <v>-7.9480435792047734E-6</v>
      </c>
    </row>
    <row r="66" spans="2:12" x14ac:dyDescent="0.2">
      <c r="B66" s="46" t="s">
        <v>126</v>
      </c>
      <c r="C66" s="47">
        <v>1.1305822498586771E-3</v>
      </c>
      <c r="D66" s="48">
        <v>3.3607493994340515E-2</v>
      </c>
      <c r="E66" s="49">
        <v>7076</v>
      </c>
      <c r="F66" s="50">
        <v>0</v>
      </c>
      <c r="G66" s="25"/>
      <c r="H66" s="46" t="s">
        <v>126</v>
      </c>
      <c r="I66" s="60">
        <v>-2.4280937324832768E-3</v>
      </c>
      <c r="J66" s="56"/>
      <c r="K66" s="26">
        <f t="shared" si="4"/>
        <v>-7.2166897454977327E-2</v>
      </c>
      <c r="L66" s="26">
        <f t="shared" si="1"/>
        <v>8.1682962597597411E-5</v>
      </c>
    </row>
    <row r="67" spans="2:12" x14ac:dyDescent="0.2">
      <c r="B67" s="46" t="s">
        <v>127</v>
      </c>
      <c r="C67" s="47">
        <v>7.4901074053137368E-3</v>
      </c>
      <c r="D67" s="48">
        <v>8.6226773331871787E-2</v>
      </c>
      <c r="E67" s="49">
        <v>7076</v>
      </c>
      <c r="F67" s="50">
        <v>0</v>
      </c>
      <c r="G67" s="25"/>
      <c r="H67" s="46" t="s">
        <v>127</v>
      </c>
      <c r="I67" s="60">
        <v>-2.3461062918651784E-3</v>
      </c>
      <c r="J67" s="56"/>
      <c r="K67" s="26">
        <f t="shared" si="4"/>
        <v>-2.7004764457469684E-2</v>
      </c>
      <c r="L67" s="26">
        <f t="shared" si="1"/>
        <v>2.0379503292693911E-4</v>
      </c>
    </row>
    <row r="68" spans="2:12" x14ac:dyDescent="0.2">
      <c r="B68" s="46" t="s">
        <v>128</v>
      </c>
      <c r="C68" s="47">
        <v>9.6099491237987555E-3</v>
      </c>
      <c r="D68" s="48">
        <v>9.7565071850385696E-2</v>
      </c>
      <c r="E68" s="49">
        <v>7076</v>
      </c>
      <c r="F68" s="50">
        <v>0</v>
      </c>
      <c r="G68" s="25"/>
      <c r="H68" s="46" t="s">
        <v>128</v>
      </c>
      <c r="I68" s="60">
        <v>-1.5680976978740976E-2</v>
      </c>
      <c r="J68" s="56"/>
      <c r="K68" s="26">
        <f t="shared" si="4"/>
        <v>-0.15917872342244804</v>
      </c>
      <c r="L68" s="26">
        <f t="shared" si="1"/>
        <v>1.544542407637909E-3</v>
      </c>
    </row>
    <row r="69" spans="2:12" x14ac:dyDescent="0.2">
      <c r="B69" s="46" t="s">
        <v>129</v>
      </c>
      <c r="C69" s="47">
        <v>0.98007348784624082</v>
      </c>
      <c r="D69" s="48">
        <v>0.13975767103421166</v>
      </c>
      <c r="E69" s="49">
        <v>7076</v>
      </c>
      <c r="F69" s="50">
        <v>0</v>
      </c>
      <c r="G69" s="25"/>
      <c r="H69" s="46" t="s">
        <v>129</v>
      </c>
      <c r="I69" s="60">
        <v>1.2494521941035057E-2</v>
      </c>
      <c r="J69" s="56"/>
      <c r="K69" s="26">
        <f t="shared" si="4"/>
        <v>1.7814567277133517E-3</v>
      </c>
      <c r="L69" s="26">
        <f t="shared" si="1"/>
        <v>-8.761987522476665E-2</v>
      </c>
    </row>
    <row r="70" spans="2:12" x14ac:dyDescent="0.2">
      <c r="B70" s="46" t="s">
        <v>130</v>
      </c>
      <c r="C70" s="47">
        <v>9.8925946862634252E-4</v>
      </c>
      <c r="D70" s="48">
        <v>3.1439155851693108E-2</v>
      </c>
      <c r="E70" s="49">
        <v>7076</v>
      </c>
      <c r="F70" s="50">
        <v>0</v>
      </c>
      <c r="G70" s="25"/>
      <c r="H70" s="46" t="s">
        <v>130</v>
      </c>
      <c r="I70" s="60">
        <v>2.1437538311745012E-3</v>
      </c>
      <c r="J70" s="56"/>
      <c r="K70" s="26">
        <f t="shared" si="4"/>
        <v>6.8119930207454132E-2</v>
      </c>
      <c r="L70" s="26">
        <f t="shared" si="1"/>
        <v>-6.7455016473642516E-5</v>
      </c>
    </row>
    <row r="71" spans="2:12" x14ac:dyDescent="0.2">
      <c r="B71" s="46" t="s">
        <v>131</v>
      </c>
      <c r="C71" s="47">
        <v>4.2396834369700393E-3</v>
      </c>
      <c r="D71" s="48">
        <v>6.4979267687801115E-2</v>
      </c>
      <c r="E71" s="49">
        <v>7076</v>
      </c>
      <c r="F71" s="50">
        <v>0</v>
      </c>
      <c r="G71" s="25"/>
      <c r="H71" s="46" t="s">
        <v>131</v>
      </c>
      <c r="I71" s="60">
        <v>9.3855028025527994E-4</v>
      </c>
      <c r="J71" s="56"/>
      <c r="K71" s="26">
        <f t="shared" si="4"/>
        <v>1.4382604751219285E-2</v>
      </c>
      <c r="L71" s="26">
        <f t="shared" si="1"/>
        <v>-6.1237317987025054E-5</v>
      </c>
    </row>
    <row r="72" spans="2:12" x14ac:dyDescent="0.2">
      <c r="B72" s="46" t="s">
        <v>133</v>
      </c>
      <c r="C72" s="47">
        <v>1.8371961560203504E-3</v>
      </c>
      <c r="D72" s="48">
        <v>4.2826160972005201E-2</v>
      </c>
      <c r="E72" s="49">
        <v>7076</v>
      </c>
      <c r="F72" s="50">
        <v>0</v>
      </c>
      <c r="G72" s="25"/>
      <c r="H72" s="46" t="s">
        <v>133</v>
      </c>
      <c r="I72" s="60">
        <v>1.9239950742463058E-4</v>
      </c>
      <c r="J72" s="56"/>
      <c r="K72" s="26">
        <f t="shared" si="4"/>
        <v>4.484315834769952E-3</v>
      </c>
      <c r="L72" s="26">
        <f t="shared" ref="L72:L118" si="5">((0-C72)/D72)*I72</f>
        <v>-8.2537315378747511E-6</v>
      </c>
    </row>
    <row r="73" spans="2:12" x14ac:dyDescent="0.2">
      <c r="B73" s="46" t="s">
        <v>134</v>
      </c>
      <c r="C73" s="47">
        <v>6.0768795929903897E-3</v>
      </c>
      <c r="D73" s="48">
        <v>7.7722614667430204E-2</v>
      </c>
      <c r="E73" s="49">
        <v>7076</v>
      </c>
      <c r="F73" s="50">
        <v>0</v>
      </c>
      <c r="G73" s="25"/>
      <c r="H73" s="46" t="s">
        <v>134</v>
      </c>
      <c r="I73" s="60">
        <v>-5.6631768576998693E-3</v>
      </c>
      <c r="J73" s="56"/>
      <c r="K73" s="26">
        <f t="shared" si="4"/>
        <v>-7.2421166450805985E-2</v>
      </c>
      <c r="L73" s="26">
        <f t="shared" si="5"/>
        <v>4.4278546244627573E-4</v>
      </c>
    </row>
    <row r="74" spans="2:12" x14ac:dyDescent="0.2">
      <c r="B74" s="46" t="s">
        <v>135</v>
      </c>
      <c r="C74" s="47">
        <v>7.3487846240814017E-3</v>
      </c>
      <c r="D74" s="48">
        <v>8.5415519976991455E-2</v>
      </c>
      <c r="E74" s="49">
        <v>7076</v>
      </c>
      <c r="F74" s="50">
        <v>0</v>
      </c>
      <c r="G74" s="25"/>
      <c r="H74" s="46" t="s">
        <v>135</v>
      </c>
      <c r="I74" s="60">
        <v>-1.6708773801149837E-2</v>
      </c>
      <c r="J74" s="56"/>
      <c r="K74" s="26">
        <f t="shared" si="4"/>
        <v>-0.19417998773080691</v>
      </c>
      <c r="L74" s="26">
        <f t="shared" si="5"/>
        <v>1.4375511620162242E-3</v>
      </c>
    </row>
    <row r="75" spans="2:12" x14ac:dyDescent="0.2">
      <c r="B75" s="46" t="s">
        <v>136</v>
      </c>
      <c r="C75" s="47">
        <v>1.4132278123233464E-4</v>
      </c>
      <c r="D75" s="48">
        <v>1.1887925859136167E-2</v>
      </c>
      <c r="E75" s="49">
        <v>7076</v>
      </c>
      <c r="F75" s="50">
        <v>0</v>
      </c>
      <c r="G75" s="25"/>
      <c r="H75" s="46" t="s">
        <v>136</v>
      </c>
      <c r="I75" s="60">
        <v>-3.6994436785323512E-5</v>
      </c>
      <c r="J75" s="56"/>
      <c r="K75" s="26">
        <f t="shared" si="4"/>
        <v>-3.1114938860591695E-3</v>
      </c>
      <c r="L75" s="26">
        <f t="shared" si="5"/>
        <v>4.3978712170447623E-7</v>
      </c>
    </row>
    <row r="76" spans="2:12" x14ac:dyDescent="0.2">
      <c r="B76" s="46" t="s">
        <v>137</v>
      </c>
      <c r="C76" s="47">
        <v>2.8264556246466928E-4</v>
      </c>
      <c r="D76" s="48">
        <v>1.6810877804618714E-2</v>
      </c>
      <c r="E76" s="49">
        <v>7076</v>
      </c>
      <c r="F76" s="50">
        <v>0</v>
      </c>
      <c r="G76" s="25"/>
      <c r="H76" s="46" t="s">
        <v>137</v>
      </c>
      <c r="I76" s="60">
        <v>3.1142914425928321E-3</v>
      </c>
      <c r="J76" s="56"/>
      <c r="K76" s="26">
        <f t="shared" si="4"/>
        <v>0.18520217909626144</v>
      </c>
      <c r="L76" s="26">
        <f t="shared" si="5"/>
        <v>-5.2361373790291615E-5</v>
      </c>
    </row>
    <row r="77" spans="2:12" x14ac:dyDescent="0.2">
      <c r="B77" s="46" t="s">
        <v>138</v>
      </c>
      <c r="C77" s="47">
        <v>0.88468061051441493</v>
      </c>
      <c r="D77" s="48">
        <v>0.31942956625719748</v>
      </c>
      <c r="E77" s="49">
        <v>7076</v>
      </c>
      <c r="F77" s="50">
        <v>0</v>
      </c>
      <c r="G77" s="25"/>
      <c r="H77" s="46" t="s">
        <v>138</v>
      </c>
      <c r="I77" s="60">
        <v>7.914674119327493E-2</v>
      </c>
      <c r="J77" s="56"/>
      <c r="K77" s="26">
        <f t="shared" si="4"/>
        <v>2.8573290760546235E-2</v>
      </c>
      <c r="L77" s="26">
        <f t="shared" si="5"/>
        <v>-0.21920196098164146</v>
      </c>
    </row>
    <row r="78" spans="2:12" x14ac:dyDescent="0.2">
      <c r="B78" s="46" t="s">
        <v>139</v>
      </c>
      <c r="C78" s="47">
        <v>4.8897682306387795E-2</v>
      </c>
      <c r="D78" s="48">
        <v>0.21566935887247451</v>
      </c>
      <c r="E78" s="49">
        <v>7076</v>
      </c>
      <c r="F78" s="50">
        <v>0</v>
      </c>
      <c r="G78" s="25"/>
      <c r="H78" s="46" t="s">
        <v>139</v>
      </c>
      <c r="I78" s="60">
        <v>-4.9229575702616483E-2</v>
      </c>
      <c r="J78" s="56"/>
      <c r="K78" s="26">
        <f t="shared" si="4"/>
        <v>-0.21710253044113595</v>
      </c>
      <c r="L78" s="26">
        <f t="shared" si="5"/>
        <v>1.1161586260420958E-2</v>
      </c>
    </row>
    <row r="79" spans="2:12" ht="24" x14ac:dyDescent="0.2">
      <c r="B79" s="46" t="s">
        <v>140</v>
      </c>
      <c r="C79" s="47">
        <v>2.7416619559072927E-2</v>
      </c>
      <c r="D79" s="48">
        <v>0.16330559521444918</v>
      </c>
      <c r="E79" s="49">
        <v>7076</v>
      </c>
      <c r="F79" s="50">
        <v>0</v>
      </c>
      <c r="G79" s="25"/>
      <c r="H79" s="46" t="s">
        <v>140</v>
      </c>
      <c r="I79" s="60">
        <v>-3.8971411043992647E-2</v>
      </c>
      <c r="J79" s="56"/>
      <c r="K79" s="26">
        <f t="shared" si="4"/>
        <v>-0.23209827344829159</v>
      </c>
      <c r="L79" s="26">
        <f t="shared" si="5"/>
        <v>6.5427295915385904E-3</v>
      </c>
    </row>
    <row r="80" spans="2:12" ht="24" x14ac:dyDescent="0.2">
      <c r="B80" s="46" t="s">
        <v>141</v>
      </c>
      <c r="C80" s="47">
        <v>2.6992651215375918E-2</v>
      </c>
      <c r="D80" s="48">
        <v>0.16207331744822426</v>
      </c>
      <c r="E80" s="49">
        <v>7076</v>
      </c>
      <c r="F80" s="50">
        <v>0</v>
      </c>
      <c r="G80" s="25"/>
      <c r="H80" s="46" t="s">
        <v>141</v>
      </c>
      <c r="I80" s="60">
        <v>-3.9519003062629926E-2</v>
      </c>
      <c r="J80" s="56"/>
      <c r="K80" s="26">
        <f t="shared" si="4"/>
        <v>-0.23725238060154411</v>
      </c>
      <c r="L80" s="26">
        <f t="shared" si="5"/>
        <v>6.5817290769636791E-3</v>
      </c>
    </row>
    <row r="81" spans="2:12" x14ac:dyDescent="0.2">
      <c r="B81" s="46" t="s">
        <v>142</v>
      </c>
      <c r="C81" s="47">
        <v>2.8264556246466939E-4</v>
      </c>
      <c r="D81" s="48">
        <v>1.681087780461939E-2</v>
      </c>
      <c r="E81" s="49">
        <v>7076</v>
      </c>
      <c r="F81" s="50">
        <v>0</v>
      </c>
      <c r="G81" s="25"/>
      <c r="H81" s="46" t="s">
        <v>142</v>
      </c>
      <c r="I81" s="60">
        <v>-3.6267904508991184E-3</v>
      </c>
      <c r="J81" s="56"/>
      <c r="K81" s="26">
        <f t="shared" si="4"/>
        <v>-0.21567971624157983</v>
      </c>
      <c r="L81" s="26">
        <f t="shared" si="5"/>
        <v>6.0978149912801782E-5</v>
      </c>
    </row>
    <row r="82" spans="2:12" x14ac:dyDescent="0.2">
      <c r="B82" s="46" t="s">
        <v>143</v>
      </c>
      <c r="C82" s="47">
        <v>1.4132278123233464E-4</v>
      </c>
      <c r="D82" s="48">
        <v>1.1887925859136308E-2</v>
      </c>
      <c r="E82" s="49">
        <v>7076</v>
      </c>
      <c r="F82" s="50">
        <v>0</v>
      </c>
      <c r="G82" s="25"/>
      <c r="H82" s="46" t="s">
        <v>143</v>
      </c>
      <c r="I82" s="60">
        <v>-2.5984217894043484E-3</v>
      </c>
      <c r="J82" s="56"/>
      <c r="K82" s="26">
        <f t="shared" si="4"/>
        <v>-0.21854565750118257</v>
      </c>
      <c r="L82" s="26">
        <f t="shared" si="5"/>
        <v>3.088984558320601E-5</v>
      </c>
    </row>
    <row r="83" spans="2:12" x14ac:dyDescent="0.2">
      <c r="B83" s="46" t="s">
        <v>144</v>
      </c>
      <c r="C83" s="47">
        <v>1.4132278123233464E-4</v>
      </c>
      <c r="D83" s="48">
        <v>1.1887925859136646E-2</v>
      </c>
      <c r="E83" s="49">
        <v>7076</v>
      </c>
      <c r="F83" s="50">
        <v>0</v>
      </c>
      <c r="G83" s="25"/>
      <c r="H83" s="46" t="s">
        <v>144</v>
      </c>
      <c r="I83" s="60">
        <v>-1.5871339665978334E-3</v>
      </c>
      <c r="J83" s="56"/>
      <c r="K83" s="26">
        <f t="shared" si="4"/>
        <v>-0.13348919628328954</v>
      </c>
      <c r="L83" s="26">
        <f t="shared" si="5"/>
        <v>1.8867730923433152E-5</v>
      </c>
    </row>
    <row r="84" spans="2:12" x14ac:dyDescent="0.2">
      <c r="B84" s="46" t="s">
        <v>145</v>
      </c>
      <c r="C84" s="47">
        <v>5.6529112492933846E-4</v>
      </c>
      <c r="D84" s="48">
        <v>2.3770810367179537E-2</v>
      </c>
      <c r="E84" s="49">
        <v>7076</v>
      </c>
      <c r="F84" s="50">
        <v>0</v>
      </c>
      <c r="G84" s="25"/>
      <c r="H84" s="46" t="s">
        <v>145</v>
      </c>
      <c r="I84" s="60">
        <v>-2.25257517853443E-3</v>
      </c>
      <c r="J84" s="56"/>
      <c r="K84" s="26">
        <f t="shared" ref="K84:K118" si="6">((1-C84)/D84)*I84</f>
        <v>-9.4708669288201916E-2</v>
      </c>
      <c r="L84" s="26">
        <f t="shared" si="5"/>
        <v>5.35682518598427E-5</v>
      </c>
    </row>
    <row r="85" spans="2:12" x14ac:dyDescent="0.2">
      <c r="B85" s="46" t="s">
        <v>146</v>
      </c>
      <c r="C85" s="47">
        <v>2.8264556246466939E-4</v>
      </c>
      <c r="D85" s="48">
        <v>1.6810877804619696E-2</v>
      </c>
      <c r="E85" s="49">
        <v>7076</v>
      </c>
      <c r="F85" s="50">
        <v>0</v>
      </c>
      <c r="G85" s="25"/>
      <c r="H85" s="46" t="s">
        <v>146</v>
      </c>
      <c r="I85" s="60">
        <v>-5.1068111670223241E-3</v>
      </c>
      <c r="J85" s="56"/>
      <c r="K85" s="26">
        <f t="shared" si="6"/>
        <v>-0.30369429894402333</v>
      </c>
      <c r="L85" s="26">
        <f t="shared" si="5"/>
        <v>8.5862114487990783E-5</v>
      </c>
    </row>
    <row r="86" spans="2:12" x14ac:dyDescent="0.2">
      <c r="B86" s="46" t="s">
        <v>147</v>
      </c>
      <c r="C86" s="47">
        <v>2.4024872809496889E-3</v>
      </c>
      <c r="D86" s="48">
        <v>4.8959719098114599E-2</v>
      </c>
      <c r="E86" s="49">
        <v>7076</v>
      </c>
      <c r="F86" s="50">
        <v>0</v>
      </c>
      <c r="G86" s="25"/>
      <c r="H86" s="46" t="s">
        <v>147</v>
      </c>
      <c r="I86" s="60">
        <v>-8.5211715093541363E-3</v>
      </c>
      <c r="J86" s="56"/>
      <c r="K86" s="26">
        <f t="shared" si="6"/>
        <v>-0.17362639450910325</v>
      </c>
      <c r="L86" s="26">
        <f t="shared" si="5"/>
        <v>4.1813977994825826E-4</v>
      </c>
    </row>
    <row r="87" spans="2:12" x14ac:dyDescent="0.2">
      <c r="B87" s="46" t="s">
        <v>148</v>
      </c>
      <c r="C87" s="47">
        <v>7.3487846240814017E-3</v>
      </c>
      <c r="D87" s="48">
        <v>8.5415519976991316E-2</v>
      </c>
      <c r="E87" s="49">
        <v>7076</v>
      </c>
      <c r="F87" s="50">
        <v>0</v>
      </c>
      <c r="G87" s="25"/>
      <c r="H87" s="46" t="s">
        <v>148</v>
      </c>
      <c r="I87" s="60">
        <v>-1.2772437145064285E-2</v>
      </c>
      <c r="J87" s="56"/>
      <c r="K87" s="26">
        <f t="shared" si="6"/>
        <v>-0.14843409322773968</v>
      </c>
      <c r="L87" s="26">
        <f t="shared" si="5"/>
        <v>1.098885656014018E-3</v>
      </c>
    </row>
    <row r="88" spans="2:12" x14ac:dyDescent="0.2">
      <c r="B88" s="46" t="s">
        <v>149</v>
      </c>
      <c r="C88" s="47">
        <v>8.4793668739400791E-4</v>
      </c>
      <c r="D88" s="48">
        <v>2.9109061112505365E-2</v>
      </c>
      <c r="E88" s="49">
        <v>7076</v>
      </c>
      <c r="F88" s="50">
        <v>0</v>
      </c>
      <c r="G88" s="25"/>
      <c r="H88" s="46" t="s">
        <v>149</v>
      </c>
      <c r="I88" s="60">
        <v>-4.7061506916359942E-3</v>
      </c>
      <c r="J88" s="56"/>
      <c r="K88" s="26">
        <f t="shared" si="6"/>
        <v>-0.16153596145318769</v>
      </c>
      <c r="L88" s="26">
        <f t="shared" si="5"/>
        <v>1.370885104270334E-4</v>
      </c>
    </row>
    <row r="89" spans="2:12" x14ac:dyDescent="0.2">
      <c r="B89" s="46" t="s">
        <v>150</v>
      </c>
      <c r="C89" s="47">
        <v>0.89867156585641605</v>
      </c>
      <c r="D89" s="48">
        <v>0.30178444855202274</v>
      </c>
      <c r="E89" s="49">
        <v>7076</v>
      </c>
      <c r="F89" s="50">
        <v>0</v>
      </c>
      <c r="G89" s="25"/>
      <c r="H89" s="46" t="s">
        <v>150</v>
      </c>
      <c r="I89" s="60">
        <v>7.6828313917361141E-2</v>
      </c>
      <c r="J89" s="56"/>
      <c r="K89" s="26">
        <f t="shared" si="6"/>
        <v>2.5796202503111862E-2</v>
      </c>
      <c r="L89" s="26">
        <f t="shared" si="5"/>
        <v>-0.22878389360849141</v>
      </c>
    </row>
    <row r="90" spans="2:12" x14ac:dyDescent="0.2">
      <c r="B90" s="46" t="s">
        <v>151</v>
      </c>
      <c r="C90" s="47">
        <v>0.50890333521763709</v>
      </c>
      <c r="D90" s="48">
        <v>0.49995605317558744</v>
      </c>
      <c r="E90" s="49">
        <v>7076</v>
      </c>
      <c r="F90" s="50">
        <v>0</v>
      </c>
      <c r="G90" s="25"/>
      <c r="H90" s="46" t="s">
        <v>151</v>
      </c>
      <c r="I90" s="60">
        <v>3.0671543356875702E-2</v>
      </c>
      <c r="J90" s="56"/>
      <c r="K90" s="26">
        <f t="shared" si="6"/>
        <v>3.0128033355362124E-2</v>
      </c>
      <c r="L90" s="26">
        <f t="shared" si="5"/>
        <v>-3.1220445500045754E-2</v>
      </c>
    </row>
    <row r="91" spans="2:12" x14ac:dyDescent="0.2">
      <c r="B91" s="46" t="s">
        <v>152</v>
      </c>
      <c r="C91" s="47">
        <v>0.69389485585076316</v>
      </c>
      <c r="D91" s="48">
        <v>0.46090650543502981</v>
      </c>
      <c r="E91" s="49">
        <v>7076</v>
      </c>
      <c r="F91" s="50">
        <v>0</v>
      </c>
      <c r="G91" s="25"/>
      <c r="H91" s="46" t="s">
        <v>152</v>
      </c>
      <c r="I91" s="60">
        <v>7.7853483748902677E-2</v>
      </c>
      <c r="J91" s="56"/>
      <c r="K91" s="26">
        <f t="shared" si="6"/>
        <v>5.1705392708624787E-2</v>
      </c>
      <c r="L91" s="26">
        <f t="shared" si="5"/>
        <v>-0.11720843868852619</v>
      </c>
    </row>
    <row r="92" spans="2:12" x14ac:dyDescent="0.2">
      <c r="B92" s="46" t="s">
        <v>153</v>
      </c>
      <c r="C92" s="47">
        <v>1.9785189372526851E-2</v>
      </c>
      <c r="D92" s="48">
        <v>0.13927123471150857</v>
      </c>
      <c r="E92" s="49">
        <v>7076</v>
      </c>
      <c r="F92" s="50">
        <v>0</v>
      </c>
      <c r="G92" s="25"/>
      <c r="H92" s="46" t="s">
        <v>153</v>
      </c>
      <c r="I92" s="60">
        <v>2.6984713705158942E-2</v>
      </c>
      <c r="J92" s="56"/>
      <c r="K92" s="26">
        <f t="shared" si="6"/>
        <v>0.18992303822918008</v>
      </c>
      <c r="L92" s="26">
        <f t="shared" si="5"/>
        <v>-3.8335099988588825E-3</v>
      </c>
    </row>
    <row r="93" spans="2:12" x14ac:dyDescent="0.2">
      <c r="B93" s="46" t="s">
        <v>154</v>
      </c>
      <c r="C93" s="47">
        <v>3.0808366308648954E-2</v>
      </c>
      <c r="D93" s="48">
        <v>0.17281039105680279</v>
      </c>
      <c r="E93" s="49">
        <v>7076</v>
      </c>
      <c r="F93" s="50">
        <v>0</v>
      </c>
      <c r="G93" s="25"/>
      <c r="H93" s="46" t="s">
        <v>154</v>
      </c>
      <c r="I93" s="60">
        <v>3.873269877644199E-2</v>
      </c>
      <c r="J93" s="56"/>
      <c r="K93" s="26">
        <f t="shared" si="6"/>
        <v>0.21722887943743846</v>
      </c>
      <c r="L93" s="26">
        <f t="shared" si="5"/>
        <v>-6.9052049748267114E-3</v>
      </c>
    </row>
    <row r="94" spans="2:12" x14ac:dyDescent="0.2">
      <c r="B94" s="46" t="s">
        <v>155</v>
      </c>
      <c r="C94" s="47">
        <v>0.27331825890333522</v>
      </c>
      <c r="D94" s="48">
        <v>0.44569435838899674</v>
      </c>
      <c r="E94" s="49">
        <v>7076</v>
      </c>
      <c r="F94" s="50">
        <v>0</v>
      </c>
      <c r="G94" s="25"/>
      <c r="H94" s="46" t="s">
        <v>155</v>
      </c>
      <c r="I94" s="60">
        <v>8.0199270215478721E-2</v>
      </c>
      <c r="J94" s="56"/>
      <c r="K94" s="26">
        <f t="shared" si="6"/>
        <v>0.13076078756195619</v>
      </c>
      <c r="L94" s="26">
        <f t="shared" si="5"/>
        <v>-4.9181517531081929E-2</v>
      </c>
    </row>
    <row r="95" spans="2:12" x14ac:dyDescent="0.2">
      <c r="B95" s="46" t="s">
        <v>156</v>
      </c>
      <c r="C95" s="47">
        <v>1.0599208592425101E-2</v>
      </c>
      <c r="D95" s="48">
        <v>0.10241263404529495</v>
      </c>
      <c r="E95" s="49">
        <v>7076</v>
      </c>
      <c r="F95" s="50">
        <v>0</v>
      </c>
      <c r="G95" s="25"/>
      <c r="H95" s="46" t="s">
        <v>156</v>
      </c>
      <c r="I95" s="60">
        <v>2.7110914981140474E-2</v>
      </c>
      <c r="J95" s="56"/>
      <c r="K95" s="26">
        <f t="shared" si="6"/>
        <v>0.26191652024358991</v>
      </c>
      <c r="L95" s="26">
        <f t="shared" si="5"/>
        <v>-2.8058475958104914E-3</v>
      </c>
    </row>
    <row r="96" spans="2:12" x14ac:dyDescent="0.2">
      <c r="B96" s="46" t="s">
        <v>157</v>
      </c>
      <c r="C96" s="47">
        <v>0.75353306953080834</v>
      </c>
      <c r="D96" s="48">
        <v>0.43098402867144425</v>
      </c>
      <c r="E96" s="49">
        <v>7076</v>
      </c>
      <c r="F96" s="50">
        <v>0</v>
      </c>
      <c r="G96" s="25"/>
      <c r="H96" s="46" t="s">
        <v>157</v>
      </c>
      <c r="I96" s="60">
        <v>8.2191478209867705E-2</v>
      </c>
      <c r="J96" s="56"/>
      <c r="K96" s="26">
        <f t="shared" si="6"/>
        <v>4.7002858568929953E-2</v>
      </c>
      <c r="L96" s="26">
        <f t="shared" si="5"/>
        <v>-0.14370369374399913</v>
      </c>
    </row>
    <row r="97" spans="2:13" x14ac:dyDescent="0.2">
      <c r="B97" s="46" t="s">
        <v>158</v>
      </c>
      <c r="C97" s="47">
        <v>5.6811758055398523E-2</v>
      </c>
      <c r="D97" s="48">
        <v>0.2314989329090946</v>
      </c>
      <c r="E97" s="49">
        <v>7076</v>
      </c>
      <c r="F97" s="50">
        <v>0</v>
      </c>
      <c r="G97" s="25"/>
      <c r="H97" s="46" t="s">
        <v>158</v>
      </c>
      <c r="I97" s="60">
        <v>5.6108676082985913E-2</v>
      </c>
      <c r="J97" s="56"/>
      <c r="K97" s="26">
        <f t="shared" si="6"/>
        <v>0.22860167382858615</v>
      </c>
      <c r="L97" s="26">
        <f t="shared" si="5"/>
        <v>-1.376953444397537E-2</v>
      </c>
    </row>
    <row r="98" spans="2:13" x14ac:dyDescent="0.2">
      <c r="B98" s="46" t="s">
        <v>159</v>
      </c>
      <c r="C98" s="47">
        <v>1.1023176936122103E-2</v>
      </c>
      <c r="D98" s="48">
        <v>0.10441842451381157</v>
      </c>
      <c r="E98" s="49">
        <v>7076</v>
      </c>
      <c r="F98" s="50">
        <v>0</v>
      </c>
      <c r="G98" s="25"/>
      <c r="H98" s="46" t="s">
        <v>159</v>
      </c>
      <c r="I98" s="60">
        <v>2.928717334828157E-2</v>
      </c>
      <c r="J98" s="56"/>
      <c r="K98" s="26">
        <f t="shared" si="6"/>
        <v>0.27738721197305011</v>
      </c>
      <c r="L98" s="26">
        <f t="shared" si="5"/>
        <v>-3.0917694389679777E-3</v>
      </c>
    </row>
    <row r="99" spans="2:13" x14ac:dyDescent="0.2">
      <c r="B99" s="46" t="s">
        <v>160</v>
      </c>
      <c r="C99" s="47">
        <v>6.2182023742227248E-3</v>
      </c>
      <c r="D99" s="48">
        <v>7.8615582209592777E-2</v>
      </c>
      <c r="E99" s="49">
        <v>7076</v>
      </c>
      <c r="F99" s="50">
        <v>0</v>
      </c>
      <c r="G99" s="25"/>
      <c r="H99" s="46" t="s">
        <v>160</v>
      </c>
      <c r="I99" s="60">
        <v>1.7657494930930186E-2</v>
      </c>
      <c r="J99" s="56"/>
      <c r="K99" s="26">
        <f t="shared" si="6"/>
        <v>0.22320889270074828</v>
      </c>
      <c r="L99" s="26">
        <f t="shared" si="5"/>
        <v>-1.396642673326639E-3</v>
      </c>
    </row>
    <row r="100" spans="2:13" x14ac:dyDescent="0.2">
      <c r="B100" s="46" t="s">
        <v>161</v>
      </c>
      <c r="C100" s="47">
        <v>2.4590163934426229E-2</v>
      </c>
      <c r="D100" s="48">
        <v>0.15488343341706315</v>
      </c>
      <c r="E100" s="49">
        <v>7076</v>
      </c>
      <c r="F100" s="50">
        <v>0</v>
      </c>
      <c r="G100" s="25"/>
      <c r="H100" s="46" t="s">
        <v>161</v>
      </c>
      <c r="I100" s="60">
        <v>4.0866212944263264E-2</v>
      </c>
      <c r="J100" s="56"/>
      <c r="K100" s="26">
        <f t="shared" si="6"/>
        <v>0.25736326467691301</v>
      </c>
      <c r="L100" s="26">
        <f t="shared" si="5"/>
        <v>-6.4881495296700764E-3</v>
      </c>
    </row>
    <row r="101" spans="2:13" x14ac:dyDescent="0.2">
      <c r="B101" s="46" t="s">
        <v>162</v>
      </c>
      <c r="C101" s="47">
        <v>0.42707744488411531</v>
      </c>
      <c r="D101" s="48">
        <v>0.49468867485133955</v>
      </c>
      <c r="E101" s="49">
        <v>7076</v>
      </c>
      <c r="F101" s="50">
        <v>0</v>
      </c>
      <c r="G101" s="25"/>
      <c r="H101" s="46" t="s">
        <v>162</v>
      </c>
      <c r="I101" s="60">
        <v>5.778802814983644E-2</v>
      </c>
      <c r="J101" s="56"/>
      <c r="K101" s="26">
        <f t="shared" si="6"/>
        <v>6.6927072370642757E-2</v>
      </c>
      <c r="L101" s="26">
        <f t="shared" si="5"/>
        <v>-4.9889889665535869E-2</v>
      </c>
    </row>
    <row r="102" spans="2:13" x14ac:dyDescent="0.2">
      <c r="B102" s="46" t="s">
        <v>163</v>
      </c>
      <c r="C102" s="47">
        <v>0.18386093838326739</v>
      </c>
      <c r="D102" s="48">
        <v>0.38739811959012271</v>
      </c>
      <c r="E102" s="49">
        <v>7076</v>
      </c>
      <c r="F102" s="50">
        <v>0</v>
      </c>
      <c r="G102" s="25"/>
      <c r="H102" s="46" t="s">
        <v>163</v>
      </c>
      <c r="I102" s="60">
        <v>-2.7464914732587661E-2</v>
      </c>
      <c r="J102" s="56"/>
      <c r="K102" s="26">
        <f t="shared" si="6"/>
        <v>-5.7860863550276191E-2</v>
      </c>
      <c r="L102" s="26">
        <f t="shared" si="5"/>
        <v>1.3034975494183433E-2</v>
      </c>
    </row>
    <row r="103" spans="2:13" x14ac:dyDescent="0.2">
      <c r="B103" s="46" t="s">
        <v>164</v>
      </c>
      <c r="C103" s="47">
        <v>0.33309779536461281</v>
      </c>
      <c r="D103" s="48">
        <v>0.4713544870733386</v>
      </c>
      <c r="E103" s="49">
        <v>7076</v>
      </c>
      <c r="F103" s="50">
        <v>0</v>
      </c>
      <c r="G103" s="25"/>
      <c r="H103" s="46" t="s">
        <v>164</v>
      </c>
      <c r="I103" s="60">
        <v>-9.3888425787595818E-4</v>
      </c>
      <c r="J103" s="56"/>
      <c r="K103" s="26">
        <f t="shared" si="6"/>
        <v>-1.3283929582652164E-3</v>
      </c>
      <c r="L103" s="26">
        <f t="shared" si="5"/>
        <v>6.6349273206847117E-4</v>
      </c>
    </row>
    <row r="104" spans="2:13" x14ac:dyDescent="0.2">
      <c r="B104" s="46" t="s">
        <v>165</v>
      </c>
      <c r="C104" s="47">
        <v>7.9140757490107419E-3</v>
      </c>
      <c r="D104" s="48">
        <v>8.8614631402858537E-2</v>
      </c>
      <c r="E104" s="49">
        <v>7076</v>
      </c>
      <c r="F104" s="50">
        <v>0</v>
      </c>
      <c r="G104" s="25"/>
      <c r="H104" s="46" t="s">
        <v>165</v>
      </c>
      <c r="I104" s="60">
        <v>-7.0275664378829702E-3</v>
      </c>
      <c r="J104" s="56"/>
      <c r="K104" s="26">
        <f t="shared" si="6"/>
        <v>-7.8677184956811294E-2</v>
      </c>
      <c r="L104" s="26">
        <f t="shared" si="5"/>
        <v>6.2762426746174255E-4</v>
      </c>
    </row>
    <row r="105" spans="2:13" x14ac:dyDescent="0.2">
      <c r="B105" s="46" t="s">
        <v>166</v>
      </c>
      <c r="C105" s="47">
        <v>6.3171283210853593E-2</v>
      </c>
      <c r="D105" s="48">
        <v>0.24328797123504084</v>
      </c>
      <c r="E105" s="49">
        <v>7076</v>
      </c>
      <c r="F105" s="50">
        <v>0</v>
      </c>
      <c r="G105" s="25"/>
      <c r="H105" s="46" t="s">
        <v>166</v>
      </c>
      <c r="I105" s="60">
        <v>4.9045178551241388E-2</v>
      </c>
      <c r="J105" s="56"/>
      <c r="K105" s="26">
        <f t="shared" si="6"/>
        <v>0.18885821380155554</v>
      </c>
      <c r="L105" s="26">
        <f t="shared" si="5"/>
        <v>-1.2734895394372505E-2</v>
      </c>
      <c r="M105" s="3"/>
    </row>
    <row r="106" spans="2:13" x14ac:dyDescent="0.2">
      <c r="B106" s="46" t="s">
        <v>167</v>
      </c>
      <c r="C106" s="47">
        <v>1.8371961560203504E-3</v>
      </c>
      <c r="D106" s="48">
        <v>4.2826160972006089E-2</v>
      </c>
      <c r="E106" s="49">
        <v>7076</v>
      </c>
      <c r="F106" s="50">
        <v>0</v>
      </c>
      <c r="G106" s="25"/>
      <c r="H106" s="46" t="s">
        <v>167</v>
      </c>
      <c r="I106" s="60">
        <v>2.7449930718943531E-3</v>
      </c>
      <c r="J106" s="56"/>
      <c r="K106" s="26">
        <f t="shared" si="6"/>
        <v>6.3978416906557936E-2</v>
      </c>
      <c r="L106" s="26">
        <f t="shared" si="5"/>
        <v>-1.1775724476642408E-4</v>
      </c>
    </row>
    <row r="107" spans="2:13" x14ac:dyDescent="0.2">
      <c r="B107" s="46" t="s">
        <v>168</v>
      </c>
      <c r="C107" s="47">
        <v>1.8937252685132841E-2</v>
      </c>
      <c r="D107" s="48">
        <v>0.13631309218518695</v>
      </c>
      <c r="E107" s="49">
        <v>7076</v>
      </c>
      <c r="F107" s="50">
        <v>0</v>
      </c>
      <c r="G107" s="25"/>
      <c r="H107" s="46" t="s">
        <v>168</v>
      </c>
      <c r="I107" s="60">
        <v>-4.765691796468405E-3</v>
      </c>
      <c r="J107" s="56"/>
      <c r="K107" s="26">
        <f t="shared" si="6"/>
        <v>-3.429929298608704E-2</v>
      </c>
      <c r="L107" s="26">
        <f t="shared" si="5"/>
        <v>6.6207220687635588E-4</v>
      </c>
    </row>
    <row r="108" spans="2:13" x14ac:dyDescent="0.2">
      <c r="B108" s="46" t="s">
        <v>169</v>
      </c>
      <c r="C108" s="47">
        <v>2.2611644997173551E-3</v>
      </c>
      <c r="D108" s="48">
        <v>4.7501268523889584E-2</v>
      </c>
      <c r="E108" s="49">
        <v>7076</v>
      </c>
      <c r="F108" s="50">
        <v>0</v>
      </c>
      <c r="G108" s="25"/>
      <c r="H108" s="46" t="s">
        <v>169</v>
      </c>
      <c r="I108" s="60">
        <v>3.0444907450410653E-3</v>
      </c>
      <c r="J108" s="56"/>
      <c r="K108" s="26">
        <f t="shared" si="6"/>
        <v>6.3947905920048675E-2</v>
      </c>
      <c r="L108" s="26">
        <f t="shared" si="5"/>
        <v>-1.4492443267999703E-4</v>
      </c>
    </row>
    <row r="109" spans="2:13" x14ac:dyDescent="0.2">
      <c r="B109" s="46" t="s">
        <v>170</v>
      </c>
      <c r="C109" s="47">
        <v>3.2504239683436974E-3</v>
      </c>
      <c r="D109" s="48">
        <v>5.6923779239696992E-2</v>
      </c>
      <c r="E109" s="49">
        <v>7076</v>
      </c>
      <c r="F109" s="50">
        <v>0</v>
      </c>
      <c r="G109" s="25"/>
      <c r="H109" s="46" t="s">
        <v>170</v>
      </c>
      <c r="I109" s="60">
        <v>-1.7359479583141039E-3</v>
      </c>
      <c r="J109" s="56"/>
      <c r="K109" s="26">
        <f t="shared" si="6"/>
        <v>-3.0396881840479378E-2</v>
      </c>
      <c r="L109" s="26">
        <f t="shared" si="5"/>
        <v>9.9124951415146151E-5</v>
      </c>
    </row>
    <row r="110" spans="2:13" x14ac:dyDescent="0.2">
      <c r="B110" s="46" t="s">
        <v>171</v>
      </c>
      <c r="C110" s="47">
        <v>9.8643301300169572E-2</v>
      </c>
      <c r="D110" s="48">
        <v>0.29820356736470299</v>
      </c>
      <c r="E110" s="49">
        <v>7076</v>
      </c>
      <c r="F110" s="50">
        <v>0</v>
      </c>
      <c r="G110" s="25"/>
      <c r="H110" s="46" t="s">
        <v>171</v>
      </c>
      <c r="I110" s="60">
        <v>3.7838168703687135E-2</v>
      </c>
      <c r="J110" s="56"/>
      <c r="K110" s="26">
        <f t="shared" si="6"/>
        <v>0.11437048566857493</v>
      </c>
      <c r="L110" s="26">
        <f t="shared" si="5"/>
        <v>-1.2516556757081417E-2</v>
      </c>
    </row>
    <row r="111" spans="2:13" x14ac:dyDescent="0.2">
      <c r="B111" s="46" t="s">
        <v>172</v>
      </c>
      <c r="C111" s="47">
        <v>3.0384397964951949E-2</v>
      </c>
      <c r="D111" s="48">
        <v>0.17165474199840525</v>
      </c>
      <c r="E111" s="49">
        <v>7076</v>
      </c>
      <c r="F111" s="50">
        <v>0</v>
      </c>
      <c r="G111" s="25"/>
      <c r="H111" s="46" t="s">
        <v>172</v>
      </c>
      <c r="I111" s="60">
        <v>3.9636328821154351E-2</v>
      </c>
      <c r="J111" s="56"/>
      <c r="K111" s="26">
        <f t="shared" si="6"/>
        <v>0.22389129705918498</v>
      </c>
      <c r="L111" s="26">
        <f t="shared" si="5"/>
        <v>-7.0159785552725206E-3</v>
      </c>
    </row>
    <row r="112" spans="2:13" x14ac:dyDescent="0.2">
      <c r="B112" s="46" t="s">
        <v>173</v>
      </c>
      <c r="C112" s="47">
        <v>5.3137365743357833E-2</v>
      </c>
      <c r="D112" s="48">
        <v>0.22432319896616573</v>
      </c>
      <c r="E112" s="49">
        <v>7076</v>
      </c>
      <c r="F112" s="50">
        <v>0</v>
      </c>
      <c r="G112" s="25"/>
      <c r="H112" s="46" t="s">
        <v>173</v>
      </c>
      <c r="I112" s="60">
        <v>4.99222807959343E-4</v>
      </c>
      <c r="J112" s="56"/>
      <c r="K112" s="26">
        <f t="shared" si="6"/>
        <v>2.1072070352236602E-3</v>
      </c>
      <c r="L112" s="26">
        <f t="shared" si="5"/>
        <v>-1.1825520078270093E-4</v>
      </c>
    </row>
    <row r="113" spans="2:13" x14ac:dyDescent="0.2">
      <c r="B113" s="46" t="s">
        <v>174</v>
      </c>
      <c r="C113" s="47">
        <v>8.8892029395138503E-2</v>
      </c>
      <c r="D113" s="48">
        <v>0.28460794769017084</v>
      </c>
      <c r="E113" s="49">
        <v>7076</v>
      </c>
      <c r="F113" s="50">
        <v>0</v>
      </c>
      <c r="G113" s="25"/>
      <c r="H113" s="46" t="s">
        <v>174</v>
      </c>
      <c r="I113" s="60">
        <v>5.8096667472683459E-2</v>
      </c>
      <c r="J113" s="56"/>
      <c r="K113" s="26">
        <f t="shared" si="6"/>
        <v>0.18598334034425895</v>
      </c>
      <c r="L113" s="26">
        <f t="shared" si="5"/>
        <v>-1.8145419741979044E-2</v>
      </c>
    </row>
    <row r="114" spans="2:13" x14ac:dyDescent="0.2">
      <c r="B114" s="46" t="s">
        <v>175</v>
      </c>
      <c r="C114" s="47">
        <v>0.98219332956472583</v>
      </c>
      <c r="D114" s="48">
        <v>0.13225757048484219</v>
      </c>
      <c r="E114" s="49">
        <v>7076</v>
      </c>
      <c r="F114" s="50">
        <v>0</v>
      </c>
      <c r="G114" s="25"/>
      <c r="H114" s="46" t="s">
        <v>175</v>
      </c>
      <c r="I114" s="60">
        <v>1.7308000041666188E-2</v>
      </c>
      <c r="J114" s="56"/>
      <c r="K114" s="26">
        <f t="shared" si="6"/>
        <v>2.3302851512079117E-3</v>
      </c>
      <c r="L114" s="26">
        <f t="shared" si="5"/>
        <v>-0.12853556984837283</v>
      </c>
    </row>
    <row r="115" spans="2:13" x14ac:dyDescent="0.2">
      <c r="B115" s="46" t="s">
        <v>176</v>
      </c>
      <c r="C115" s="47">
        <v>0.31218202374222725</v>
      </c>
      <c r="D115" s="48">
        <v>0.46341639756707476</v>
      </c>
      <c r="E115" s="49">
        <v>7076</v>
      </c>
      <c r="F115" s="50">
        <v>0</v>
      </c>
      <c r="G115" s="25"/>
      <c r="H115" s="46" t="s">
        <v>176</v>
      </c>
      <c r="I115" s="60">
        <v>7.0027971486635782E-2</v>
      </c>
      <c r="J115" s="56"/>
      <c r="K115" s="26">
        <f t="shared" si="6"/>
        <v>0.10393783621435888</v>
      </c>
      <c r="L115" s="26">
        <f t="shared" si="5"/>
        <v>-4.7174579863883043E-2</v>
      </c>
    </row>
    <row r="116" spans="2:13" x14ac:dyDescent="0.2">
      <c r="B116" s="46" t="s">
        <v>177</v>
      </c>
      <c r="C116" s="47">
        <v>4.4375353306953073E-2</v>
      </c>
      <c r="D116" s="48">
        <v>0.20594216453262648</v>
      </c>
      <c r="E116" s="49">
        <v>7076</v>
      </c>
      <c r="F116" s="50">
        <v>0</v>
      </c>
      <c r="G116" s="25"/>
      <c r="H116" s="46" t="s">
        <v>177</v>
      </c>
      <c r="I116" s="60">
        <v>-4.1015556799532789E-2</v>
      </c>
      <c r="J116" s="56"/>
      <c r="K116" s="26">
        <f t="shared" si="6"/>
        <v>-0.19032273970910193</v>
      </c>
      <c r="L116" s="26">
        <f t="shared" si="5"/>
        <v>8.8378202112774345E-3</v>
      </c>
    </row>
    <row r="117" spans="2:13" x14ac:dyDescent="0.2">
      <c r="B117" s="46" t="s">
        <v>178</v>
      </c>
      <c r="C117" s="47">
        <v>2.8264556246466923E-4</v>
      </c>
      <c r="D117" s="48">
        <v>1.6810877804619415E-2</v>
      </c>
      <c r="E117" s="49">
        <v>7076</v>
      </c>
      <c r="F117" s="50">
        <v>0</v>
      </c>
      <c r="G117" s="25"/>
      <c r="H117" s="46" t="s">
        <v>178</v>
      </c>
      <c r="I117" s="60">
        <v>-3.6777615444936809E-3</v>
      </c>
      <c r="J117" s="56"/>
      <c r="K117" s="26">
        <f t="shared" si="6"/>
        <v>-0.21871088971350502</v>
      </c>
      <c r="L117" s="26">
        <f t="shared" si="5"/>
        <v>6.183513986810998E-5</v>
      </c>
    </row>
    <row r="118" spans="2:13" x14ac:dyDescent="0.2">
      <c r="B118" s="46" t="s">
        <v>179</v>
      </c>
      <c r="C118" s="47">
        <v>1.5545505935556814E-3</v>
      </c>
      <c r="D118" s="48">
        <v>3.9399915595092559E-2</v>
      </c>
      <c r="E118" s="49">
        <v>7076</v>
      </c>
      <c r="F118" s="50">
        <v>0</v>
      </c>
      <c r="G118" s="25"/>
      <c r="H118" s="46" t="s">
        <v>179</v>
      </c>
      <c r="I118" s="60">
        <v>-2.1420640166602443E-3</v>
      </c>
      <c r="J118" s="56"/>
      <c r="K118" s="26">
        <f t="shared" si="6"/>
        <v>-5.428270689082644E-2</v>
      </c>
      <c r="L118" s="26">
        <f t="shared" si="5"/>
        <v>8.4516599546934304E-5</v>
      </c>
    </row>
    <row r="119" spans="2:13" x14ac:dyDescent="0.2">
      <c r="B119" s="46" t="s">
        <v>180</v>
      </c>
      <c r="C119" s="47">
        <v>1.4132278123233464E-4</v>
      </c>
      <c r="D119" s="48">
        <v>1.1887925859136221E-2</v>
      </c>
      <c r="E119" s="49">
        <v>7076</v>
      </c>
      <c r="F119" s="50">
        <v>0</v>
      </c>
      <c r="G119" s="25"/>
      <c r="H119" s="46" t="s">
        <v>180</v>
      </c>
      <c r="I119" s="60">
        <v>-4.1162313299291852E-3</v>
      </c>
      <c r="J119" s="56"/>
      <c r="K119" s="26">
        <f t="shared" ref="K119:K140" si="7">((1-C119)/D119)*I119</f>
        <v>-0.34620417904999345</v>
      </c>
      <c r="L119" s="26">
        <f t="shared" ref="L119:L140" si="8">((0-C119)/D119)*I119</f>
        <v>4.8933452869257022E-5</v>
      </c>
      <c r="M119" s="20"/>
    </row>
    <row r="120" spans="2:13" x14ac:dyDescent="0.2">
      <c r="B120" s="46" t="s">
        <v>181</v>
      </c>
      <c r="C120" s="47">
        <v>2.5438100621820239E-3</v>
      </c>
      <c r="D120" s="48">
        <v>5.03755667665408E-2</v>
      </c>
      <c r="E120" s="49">
        <v>7076</v>
      </c>
      <c r="F120" s="50">
        <v>0</v>
      </c>
      <c r="G120" s="25"/>
      <c r="H120" s="46" t="s">
        <v>181</v>
      </c>
      <c r="I120" s="60">
        <v>-4.9473161161087402E-4</v>
      </c>
      <c r="J120" s="56"/>
      <c r="K120" s="26">
        <f t="shared" si="7"/>
        <v>-9.7958820125263815E-3</v>
      </c>
      <c r="L120" s="26">
        <f t="shared" si="8"/>
        <v>2.4982413746879408E-5</v>
      </c>
    </row>
    <row r="121" spans="2:13" x14ac:dyDescent="0.2">
      <c r="B121" s="46" t="s">
        <v>182</v>
      </c>
      <c r="C121" s="47">
        <v>1.5545505935556812E-3</v>
      </c>
      <c r="D121" s="48">
        <v>3.9399915595092955E-2</v>
      </c>
      <c r="E121" s="49">
        <v>7076</v>
      </c>
      <c r="F121" s="50">
        <v>0</v>
      </c>
      <c r="G121" s="25"/>
      <c r="H121" s="46" t="s">
        <v>182</v>
      </c>
      <c r="I121" s="60">
        <v>1.362400555780542E-3</v>
      </c>
      <c r="J121" s="56"/>
      <c r="K121" s="26">
        <f t="shared" si="7"/>
        <v>3.4525013940824495E-2</v>
      </c>
      <c r="L121" s="26">
        <f t="shared" si="8"/>
        <v>-5.3754444918481168E-5</v>
      </c>
    </row>
    <row r="122" spans="2:13" x14ac:dyDescent="0.2">
      <c r="B122" s="46" t="s">
        <v>183</v>
      </c>
      <c r="C122" s="47">
        <v>0.27981910684002259</v>
      </c>
      <c r="D122" s="48">
        <v>0.4489419313590684</v>
      </c>
      <c r="E122" s="49">
        <v>7076</v>
      </c>
      <c r="F122" s="50">
        <v>0</v>
      </c>
      <c r="G122" s="24"/>
      <c r="H122" s="46" t="s">
        <v>183</v>
      </c>
      <c r="I122" s="60">
        <v>8.566560524151394E-2</v>
      </c>
      <c r="J122" s="56"/>
      <c r="K122" s="26">
        <f t="shared" si="7"/>
        <v>0.13742252123600249</v>
      </c>
      <c r="L122" s="26">
        <f t="shared" si="8"/>
        <v>-5.3394150715715252E-2</v>
      </c>
    </row>
    <row r="123" spans="2:13" x14ac:dyDescent="0.2">
      <c r="B123" s="46" t="s">
        <v>184</v>
      </c>
      <c r="C123" s="47">
        <v>0.6616732617297908</v>
      </c>
      <c r="D123" s="48">
        <v>0.47317374998970624</v>
      </c>
      <c r="E123" s="49">
        <v>7076</v>
      </c>
      <c r="F123" s="50">
        <v>0</v>
      </c>
      <c r="G123" s="24"/>
      <c r="H123" s="46" t="s">
        <v>184</v>
      </c>
      <c r="I123" s="60">
        <v>-6.398577801913502E-2</v>
      </c>
      <c r="J123" s="56"/>
      <c r="K123" s="26">
        <f t="shared" si="7"/>
        <v>-4.5750846435091863E-2</v>
      </c>
      <c r="L123" s="26">
        <f t="shared" si="8"/>
        <v>8.947596616921473E-2</v>
      </c>
    </row>
    <row r="124" spans="2:13" x14ac:dyDescent="0.2">
      <c r="B124" s="46" t="s">
        <v>185</v>
      </c>
      <c r="C124" s="47">
        <v>7.9140757490107402E-3</v>
      </c>
      <c r="D124" s="48">
        <v>8.8614631402866004E-2</v>
      </c>
      <c r="E124" s="49">
        <v>7076</v>
      </c>
      <c r="F124" s="50">
        <v>0</v>
      </c>
      <c r="G124" s="24"/>
      <c r="H124" s="46" t="s">
        <v>185</v>
      </c>
      <c r="I124" s="60">
        <v>4.6277466135049459E-3</v>
      </c>
      <c r="J124" s="56"/>
      <c r="K124" s="26">
        <f t="shared" si="7"/>
        <v>5.1809979949992237E-2</v>
      </c>
      <c r="L124" s="26">
        <f t="shared" si="8"/>
        <v>-4.1329898535606338E-4</v>
      </c>
    </row>
    <row r="125" spans="2:13" x14ac:dyDescent="0.2">
      <c r="B125" s="46" t="s">
        <v>186</v>
      </c>
      <c r="C125" s="47">
        <v>1.4132278123233464E-4</v>
      </c>
      <c r="D125" s="48">
        <v>1.188792585913607E-2</v>
      </c>
      <c r="E125" s="49">
        <v>7076</v>
      </c>
      <c r="F125" s="50">
        <v>0</v>
      </c>
      <c r="G125" s="24"/>
      <c r="H125" s="46" t="s">
        <v>186</v>
      </c>
      <c r="I125" s="60">
        <v>1.7375328964782117E-3</v>
      </c>
      <c r="J125" s="56"/>
      <c r="K125" s="26">
        <f t="shared" si="7"/>
        <v>0.14613881042685542</v>
      </c>
      <c r="L125" s="26">
        <f t="shared" si="8"/>
        <v>-2.0655662251145644E-5</v>
      </c>
    </row>
    <row r="126" spans="2:13" x14ac:dyDescent="0.2">
      <c r="B126" s="46" t="s">
        <v>187</v>
      </c>
      <c r="C126" s="47">
        <v>5.6529112492933857E-4</v>
      </c>
      <c r="D126" s="48">
        <v>2.3770810367179786E-2</v>
      </c>
      <c r="E126" s="49">
        <v>7076</v>
      </c>
      <c r="F126" s="50">
        <v>0</v>
      </c>
      <c r="G126" s="24"/>
      <c r="H126" s="46" t="s">
        <v>187</v>
      </c>
      <c r="I126" s="60">
        <v>-1.2490254441609209E-3</v>
      </c>
      <c r="J126" s="56"/>
      <c r="K126" s="26">
        <f t="shared" si="7"/>
        <v>-5.2514801215446688E-2</v>
      </c>
      <c r="L126" s="26">
        <f t="shared" si="8"/>
        <v>2.9702941863940432E-5</v>
      </c>
    </row>
    <row r="127" spans="2:13" x14ac:dyDescent="0.2">
      <c r="B127" s="46" t="s">
        <v>188</v>
      </c>
      <c r="C127" s="47">
        <v>1.7382702091577162E-2</v>
      </c>
      <c r="D127" s="48">
        <v>0.13070179023527009</v>
      </c>
      <c r="E127" s="49">
        <v>7076</v>
      </c>
      <c r="F127" s="50">
        <v>0</v>
      </c>
      <c r="G127" s="24"/>
      <c r="H127" s="46" t="s">
        <v>188</v>
      </c>
      <c r="I127" s="60">
        <v>-3.571545180461945E-2</v>
      </c>
      <c r="J127" s="56"/>
      <c r="K127" s="26">
        <f t="shared" si="7"/>
        <v>-0.26850910521318422</v>
      </c>
      <c r="L127" s="26">
        <f t="shared" si="8"/>
        <v>4.7499812945809945E-3</v>
      </c>
    </row>
    <row r="128" spans="2:13" x14ac:dyDescent="0.2">
      <c r="B128" s="46" t="s">
        <v>189</v>
      </c>
      <c r="C128" s="47">
        <v>2.8264556246466939E-4</v>
      </c>
      <c r="D128" s="48">
        <v>1.681087780461963E-2</v>
      </c>
      <c r="E128" s="49">
        <v>7076</v>
      </c>
      <c r="F128" s="50">
        <v>0</v>
      </c>
      <c r="G128" s="24"/>
      <c r="H128" s="46" t="s">
        <v>189</v>
      </c>
      <c r="I128" s="60">
        <v>-1.0019072660321762E-4</v>
      </c>
      <c r="J128" s="56"/>
      <c r="K128" s="26">
        <f t="shared" si="7"/>
        <v>-5.958190244617593E-3</v>
      </c>
      <c r="L128" s="26">
        <f t="shared" si="8"/>
        <v>1.6845321585008753E-6</v>
      </c>
    </row>
    <row r="129" spans="2:12" x14ac:dyDescent="0.2">
      <c r="B129" s="46" t="s">
        <v>190</v>
      </c>
      <c r="C129" s="47">
        <v>7.0661390616167329E-4</v>
      </c>
      <c r="D129" s="48">
        <v>2.6574694864350736E-2</v>
      </c>
      <c r="E129" s="49">
        <v>7076</v>
      </c>
      <c r="F129" s="50">
        <v>0</v>
      </c>
      <c r="G129" s="24"/>
      <c r="H129" s="46" t="s">
        <v>190</v>
      </c>
      <c r="I129" s="60">
        <v>-5.454924415752557E-4</v>
      </c>
      <c r="J129" s="56"/>
      <c r="K129" s="26">
        <f t="shared" si="7"/>
        <v>-2.0512257687729067E-2</v>
      </c>
      <c r="L129" s="26">
        <f t="shared" si="8"/>
        <v>1.450449560721897E-5</v>
      </c>
    </row>
    <row r="130" spans="2:12" x14ac:dyDescent="0.2">
      <c r="B130" s="46" t="s">
        <v>191</v>
      </c>
      <c r="C130" s="47">
        <v>3.957037874505371E-3</v>
      </c>
      <c r="D130" s="48">
        <v>6.2784845394717265E-2</v>
      </c>
      <c r="E130" s="49">
        <v>7076</v>
      </c>
      <c r="F130" s="50">
        <v>0</v>
      </c>
      <c r="G130" s="24"/>
      <c r="H130" s="46" t="s">
        <v>191</v>
      </c>
      <c r="I130" s="60">
        <v>-1.5798060306451398E-2</v>
      </c>
      <c r="J130" s="56"/>
      <c r="K130" s="26">
        <f t="shared" si="7"/>
        <v>-0.25062651161356597</v>
      </c>
      <c r="L130" s="26">
        <f t="shared" si="8"/>
        <v>9.9567853648976283E-4</v>
      </c>
    </row>
    <row r="131" spans="2:12" x14ac:dyDescent="0.2">
      <c r="B131" s="46" t="s">
        <v>192</v>
      </c>
      <c r="C131" s="47">
        <v>8.6206896551724137E-3</v>
      </c>
      <c r="D131" s="48">
        <v>9.2453130466245315E-2</v>
      </c>
      <c r="E131" s="49">
        <v>7076</v>
      </c>
      <c r="F131" s="50">
        <v>0</v>
      </c>
      <c r="G131" s="24"/>
      <c r="H131" s="46" t="s">
        <v>192</v>
      </c>
      <c r="I131" s="60">
        <v>2.4890110021319289E-3</v>
      </c>
      <c r="J131" s="56"/>
      <c r="K131" s="26">
        <f t="shared" si="7"/>
        <v>2.6689783226271014E-2</v>
      </c>
      <c r="L131" s="26">
        <f t="shared" si="8"/>
        <v>-2.3208507153279142E-4</v>
      </c>
    </row>
    <row r="132" spans="2:12" x14ac:dyDescent="0.2">
      <c r="B132" s="46" t="s">
        <v>193</v>
      </c>
      <c r="C132" s="47">
        <v>1.4132278123233466E-3</v>
      </c>
      <c r="D132" s="48">
        <v>3.7569004068464605E-2</v>
      </c>
      <c r="E132" s="49">
        <v>7076</v>
      </c>
      <c r="F132" s="50">
        <v>0</v>
      </c>
      <c r="G132" s="24"/>
      <c r="H132" s="46" t="s">
        <v>193</v>
      </c>
      <c r="I132" s="60">
        <v>-1.0762538933716728E-2</v>
      </c>
      <c r="J132" s="56"/>
      <c r="K132" s="26">
        <f t="shared" si="7"/>
        <v>-0.28606904230888797</v>
      </c>
      <c r="L132" s="26">
        <f t="shared" si="8"/>
        <v>4.0485287618014155E-4</v>
      </c>
    </row>
    <row r="133" spans="2:12" x14ac:dyDescent="0.2">
      <c r="B133" s="46" t="s">
        <v>194</v>
      </c>
      <c r="C133" s="47">
        <v>0.93527416619559078</v>
      </c>
      <c r="D133" s="48">
        <v>0.24605884788886478</v>
      </c>
      <c r="E133" s="49">
        <v>7076</v>
      </c>
      <c r="F133" s="50">
        <v>0</v>
      </c>
      <c r="G133" s="24"/>
      <c r="H133" s="46" t="s">
        <v>194</v>
      </c>
      <c r="I133" s="60">
        <v>4.6592337256037165E-3</v>
      </c>
      <c r="J133" s="56"/>
      <c r="K133" s="26">
        <f t="shared" si="7"/>
        <v>1.2256124515202689E-3</v>
      </c>
      <c r="L133" s="26">
        <f t="shared" si="8"/>
        <v>-1.7709832323495954E-2</v>
      </c>
    </row>
    <row r="134" spans="2:12" x14ac:dyDescent="0.2">
      <c r="B134" s="46" t="s">
        <v>195</v>
      </c>
      <c r="C134" s="47">
        <v>2.9677784058790278E-3</v>
      </c>
      <c r="D134" s="48">
        <v>5.4400265865955283E-2</v>
      </c>
      <c r="E134" s="49">
        <v>7076</v>
      </c>
      <c r="F134" s="50">
        <v>0</v>
      </c>
      <c r="G134" s="24"/>
      <c r="H134" s="46" t="s">
        <v>195</v>
      </c>
      <c r="I134" s="60">
        <v>4.0239695357131393E-3</v>
      </c>
      <c r="J134" s="56"/>
      <c r="K134" s="26">
        <f t="shared" si="7"/>
        <v>7.3750141142783235E-2</v>
      </c>
      <c r="L134" s="26">
        <f t="shared" si="8"/>
        <v>-2.19525579588724E-4</v>
      </c>
    </row>
    <row r="135" spans="2:12" x14ac:dyDescent="0.2">
      <c r="B135" s="46" t="s">
        <v>196</v>
      </c>
      <c r="C135" s="47">
        <v>3.957037874505371E-3</v>
      </c>
      <c r="D135" s="48">
        <v>6.2784845394722844E-2</v>
      </c>
      <c r="E135" s="49">
        <v>7076</v>
      </c>
      <c r="F135" s="50">
        <v>0</v>
      </c>
      <c r="G135" s="24"/>
      <c r="H135" s="46" t="s">
        <v>196</v>
      </c>
      <c r="I135" s="60">
        <v>7.578963156392087E-3</v>
      </c>
      <c r="J135" s="56"/>
      <c r="K135" s="26">
        <f t="shared" si="7"/>
        <v>0.12023558972986281</v>
      </c>
      <c r="L135" s="26">
        <f t="shared" si="8"/>
        <v>-4.7766692855223604E-4</v>
      </c>
    </row>
    <row r="136" spans="2:12" x14ac:dyDescent="0.2">
      <c r="B136" s="46" t="s">
        <v>197</v>
      </c>
      <c r="C136" s="47">
        <v>2.9677784058790278E-3</v>
      </c>
      <c r="D136" s="48">
        <v>5.4400265865955713E-2</v>
      </c>
      <c r="E136" s="49">
        <v>7076</v>
      </c>
      <c r="F136" s="50">
        <v>0</v>
      </c>
      <c r="G136" s="24"/>
      <c r="H136" s="46" t="s">
        <v>197</v>
      </c>
      <c r="I136" s="60">
        <v>1.0684372155505955E-2</v>
      </c>
      <c r="J136" s="56"/>
      <c r="K136" s="26">
        <f t="shared" si="7"/>
        <v>0.19582005964439639</v>
      </c>
      <c r="L136" s="26">
        <f t="shared" si="8"/>
        <v>-5.8288040432775674E-4</v>
      </c>
    </row>
    <row r="137" spans="2:12" x14ac:dyDescent="0.2">
      <c r="B137" s="46" t="s">
        <v>198</v>
      </c>
      <c r="C137" s="47">
        <v>2.1622385528547203E-2</v>
      </c>
      <c r="D137" s="48">
        <v>0.14545737540096954</v>
      </c>
      <c r="E137" s="49">
        <v>7076</v>
      </c>
      <c r="F137" s="50">
        <v>0</v>
      </c>
      <c r="G137" s="24"/>
      <c r="H137" s="46" t="s">
        <v>198</v>
      </c>
      <c r="I137" s="60">
        <v>2.3502737748727315E-2</v>
      </c>
      <c r="J137" s="56"/>
      <c r="K137" s="26">
        <f t="shared" si="7"/>
        <v>0.15808447271072323</v>
      </c>
      <c r="L137" s="26">
        <f t="shared" si="8"/>
        <v>-3.4937056658588266E-3</v>
      </c>
    </row>
    <row r="138" spans="2:12" x14ac:dyDescent="0.2">
      <c r="B138" s="46" t="s">
        <v>199</v>
      </c>
      <c r="C138" s="47">
        <v>2.8264556246466928E-4</v>
      </c>
      <c r="D138" s="48">
        <v>1.6810877804619231E-2</v>
      </c>
      <c r="E138" s="49">
        <v>7076</v>
      </c>
      <c r="F138" s="50">
        <v>0</v>
      </c>
      <c r="G138" s="24"/>
      <c r="H138" s="46" t="s">
        <v>199</v>
      </c>
      <c r="I138" s="60">
        <v>2.3181568413976781E-3</v>
      </c>
      <c r="J138" s="56"/>
      <c r="K138" s="26">
        <f t="shared" si="7"/>
        <v>0.13785726430160389</v>
      </c>
      <c r="L138" s="26">
        <f t="shared" si="8"/>
        <v>-3.8975760334069521E-5</v>
      </c>
    </row>
    <row r="139" spans="2:12" x14ac:dyDescent="0.2">
      <c r="B139" s="46" t="s">
        <v>201</v>
      </c>
      <c r="C139" s="47">
        <v>1.1588468061051443E-2</v>
      </c>
      <c r="D139" s="48">
        <v>0.10703174498148531</v>
      </c>
      <c r="E139" s="49">
        <v>7076</v>
      </c>
      <c r="F139" s="50">
        <v>0</v>
      </c>
      <c r="G139" s="24"/>
      <c r="H139" s="46" t="s">
        <v>201</v>
      </c>
      <c r="I139" s="60">
        <v>-6.1847571477999649E-3</v>
      </c>
      <c r="J139" s="56"/>
      <c r="K139" s="26">
        <f t="shared" si="7"/>
        <v>-5.7114693292020853E-2</v>
      </c>
      <c r="L139" s="26">
        <f t="shared" si="8"/>
        <v>6.6963180582580925E-4</v>
      </c>
    </row>
    <row r="140" spans="2:12" x14ac:dyDescent="0.2">
      <c r="B140" s="46" t="s">
        <v>202</v>
      </c>
      <c r="C140" s="47">
        <v>7.2074618428490667E-3</v>
      </c>
      <c r="D140" s="48">
        <v>8.4596251197975092E-2</v>
      </c>
      <c r="E140" s="49">
        <v>7076</v>
      </c>
      <c r="F140" s="50">
        <v>0</v>
      </c>
      <c r="G140" s="24"/>
      <c r="H140" s="46" t="s">
        <v>202</v>
      </c>
      <c r="I140" s="60">
        <v>-1.3896171344019027E-2</v>
      </c>
      <c r="J140" s="56"/>
      <c r="K140" s="26">
        <f t="shared" si="7"/>
        <v>-0.16308069239391473</v>
      </c>
      <c r="L140" s="26">
        <f t="shared" si="8"/>
        <v>1.1839310052796656E-3</v>
      </c>
    </row>
    <row r="141" spans="2:12" x14ac:dyDescent="0.2">
      <c r="B141" s="46" t="s">
        <v>203</v>
      </c>
      <c r="C141" s="47">
        <v>2.1622385528547203E-2</v>
      </c>
      <c r="D141" s="48">
        <v>0.1454573754009556</v>
      </c>
      <c r="E141" s="49">
        <v>7076</v>
      </c>
      <c r="F141" s="50">
        <v>0</v>
      </c>
      <c r="G141" s="24"/>
      <c r="H141" s="46" t="s">
        <v>203</v>
      </c>
      <c r="I141" s="60">
        <v>-3.398290063978076E-2</v>
      </c>
      <c r="J141" s="56"/>
      <c r="K141" s="26">
        <f>((1-C141)/D141)*I141</f>
        <v>-0.22857630401428705</v>
      </c>
      <c r="L141" s="26">
        <f>((0-C141)/D141)*I141</f>
        <v>5.0515924475207164E-3</v>
      </c>
    </row>
    <row r="142" spans="2:12" x14ac:dyDescent="0.2">
      <c r="B142" s="46" t="s">
        <v>204</v>
      </c>
      <c r="C142" s="47">
        <v>1.0033917467495761E-2</v>
      </c>
      <c r="D142" s="48">
        <v>9.9672674083639043E-2</v>
      </c>
      <c r="E142" s="49">
        <v>7076</v>
      </c>
      <c r="F142" s="50">
        <v>0</v>
      </c>
      <c r="G142" s="24"/>
      <c r="H142" s="46" t="s">
        <v>204</v>
      </c>
      <c r="I142" s="60">
        <v>-2.3405353588992497E-2</v>
      </c>
      <c r="J142" s="56"/>
      <c r="K142" s="26">
        <f t="shared" ref="K142:K157" si="9">((1-C142)/D142)*I142</f>
        <v>-0.23246598343834698</v>
      </c>
      <c r="L142" s="26">
        <f t="shared" ref="L142:L157" si="10">((0-C142)/D142)*I142</f>
        <v>2.3561862703958083E-3</v>
      </c>
    </row>
    <row r="143" spans="2:12" x14ac:dyDescent="0.2">
      <c r="B143" s="46" t="s">
        <v>205</v>
      </c>
      <c r="C143" s="47">
        <v>3.5330695308083662E-3</v>
      </c>
      <c r="D143" s="48">
        <v>5.9338727320038545E-2</v>
      </c>
      <c r="E143" s="49">
        <v>7076</v>
      </c>
      <c r="F143" s="50">
        <v>0</v>
      </c>
      <c r="G143" s="24"/>
      <c r="H143" s="46" t="s">
        <v>205</v>
      </c>
      <c r="I143" s="60">
        <v>-1.37997316188856E-2</v>
      </c>
      <c r="J143" s="56"/>
      <c r="K143" s="26">
        <f t="shared" si="9"/>
        <v>-0.23173695878923767</v>
      </c>
      <c r="L143" s="26">
        <f t="shared" si="10"/>
        <v>8.2164571971790406E-4</v>
      </c>
    </row>
    <row r="144" spans="2:12" x14ac:dyDescent="0.2">
      <c r="B144" s="46" t="s">
        <v>206</v>
      </c>
      <c r="C144" s="47">
        <v>1.5404183154324477E-2</v>
      </c>
      <c r="D144" s="48">
        <v>0.12316264866556231</v>
      </c>
      <c r="E144" s="49">
        <v>7076</v>
      </c>
      <c r="F144" s="50">
        <v>0</v>
      </c>
      <c r="H144" s="46" t="s">
        <v>206</v>
      </c>
      <c r="I144" s="60">
        <v>-2.8481237804185752E-2</v>
      </c>
      <c r="J144" s="56"/>
      <c r="K144" s="26">
        <f t="shared" si="9"/>
        <v>-0.22768678576193377</v>
      </c>
      <c r="L144" s="26">
        <f t="shared" si="10"/>
        <v>3.5622017580092982E-3</v>
      </c>
    </row>
    <row r="145" spans="2:13" x14ac:dyDescent="0.2">
      <c r="B145" s="46" t="s">
        <v>207</v>
      </c>
      <c r="C145" s="47">
        <v>1.9785189372526855E-3</v>
      </c>
      <c r="D145" s="48">
        <v>4.443966129591722E-2</v>
      </c>
      <c r="E145" s="49">
        <v>7076</v>
      </c>
      <c r="F145" s="50">
        <v>0</v>
      </c>
      <c r="H145" s="46" t="s">
        <v>207</v>
      </c>
      <c r="I145" s="60">
        <v>-1.8188408192668507E-3</v>
      </c>
      <c r="J145" s="56"/>
      <c r="K145" s="26">
        <f t="shared" si="9"/>
        <v>-4.0847345711630206E-2</v>
      </c>
      <c r="L145" s="26">
        <f t="shared" si="10"/>
        <v>8.0977462469955107E-5</v>
      </c>
    </row>
    <row r="146" spans="2:13" x14ac:dyDescent="0.2">
      <c r="B146" s="46" t="s">
        <v>208</v>
      </c>
      <c r="C146" s="47">
        <v>9.8925946862634252E-4</v>
      </c>
      <c r="D146" s="48">
        <v>3.1439155851694073E-2</v>
      </c>
      <c r="E146" s="49">
        <v>7076</v>
      </c>
      <c r="F146" s="50">
        <v>0</v>
      </c>
      <c r="H146" s="46" t="s">
        <v>208</v>
      </c>
      <c r="I146" s="60">
        <v>-2.2151436609585276E-3</v>
      </c>
      <c r="J146" s="56"/>
      <c r="K146" s="26">
        <f t="shared" si="9"/>
        <v>-7.0388413720666537E-2</v>
      </c>
      <c r="L146" s="26">
        <f t="shared" si="10"/>
        <v>6.9701357482623543E-5</v>
      </c>
    </row>
    <row r="147" spans="2:13" x14ac:dyDescent="0.2">
      <c r="B147" s="46" t="s">
        <v>209</v>
      </c>
      <c r="C147" s="47">
        <v>9.0446579988694171E-3</v>
      </c>
      <c r="D147" s="48">
        <v>9.4679031441924799E-2</v>
      </c>
      <c r="E147" s="49">
        <v>7076</v>
      </c>
      <c r="F147" s="50">
        <v>0</v>
      </c>
      <c r="H147" s="46" t="s">
        <v>209</v>
      </c>
      <c r="I147" s="60">
        <v>-4.1366450496075511E-3</v>
      </c>
      <c r="J147" s="56"/>
      <c r="K147" s="26">
        <f t="shared" si="9"/>
        <v>-4.3296075672104466E-2</v>
      </c>
      <c r="L147" s="26">
        <f t="shared" si="10"/>
        <v>3.9517239632268767E-4</v>
      </c>
    </row>
    <row r="148" spans="2:13" x14ac:dyDescent="0.2">
      <c r="B148" s="46" t="s">
        <v>210</v>
      </c>
      <c r="C148" s="47">
        <v>0.72117015262860373</v>
      </c>
      <c r="D148" s="48">
        <v>0.44845533258020182</v>
      </c>
      <c r="E148" s="49">
        <v>7076</v>
      </c>
      <c r="F148" s="50">
        <v>0</v>
      </c>
      <c r="H148" s="46" t="s">
        <v>210</v>
      </c>
      <c r="I148" s="60">
        <v>2.3345688596597858E-2</v>
      </c>
      <c r="J148" s="56"/>
      <c r="K148" s="26">
        <f t="shared" si="9"/>
        <v>1.4515324749773986E-2</v>
      </c>
      <c r="L148" s="26">
        <f t="shared" si="10"/>
        <v>-3.7542677241812795E-2</v>
      </c>
    </row>
    <row r="149" spans="2:13" x14ac:dyDescent="0.2">
      <c r="B149" s="46" t="s">
        <v>211</v>
      </c>
      <c r="C149" s="47">
        <v>4.0983606557377051E-3</v>
      </c>
      <c r="D149" s="48">
        <v>6.3891634782589843E-2</v>
      </c>
      <c r="E149" s="49">
        <v>7076</v>
      </c>
      <c r="F149" s="50">
        <v>0</v>
      </c>
      <c r="H149" s="46" t="s">
        <v>211</v>
      </c>
      <c r="I149" s="60">
        <v>4.6544875820222027E-3</v>
      </c>
      <c r="J149" s="56"/>
      <c r="K149" s="26">
        <f t="shared" si="9"/>
        <v>7.2551153668501067E-2</v>
      </c>
      <c r="L149" s="26">
        <f t="shared" si="10"/>
        <v>-2.9856441838889327E-4</v>
      </c>
    </row>
    <row r="150" spans="2:13" x14ac:dyDescent="0.2">
      <c r="B150" s="46" t="s">
        <v>212</v>
      </c>
      <c r="C150" s="47">
        <v>0.13835500282645563</v>
      </c>
      <c r="D150" s="48">
        <v>0.34529660568653564</v>
      </c>
      <c r="E150" s="49">
        <v>7076</v>
      </c>
      <c r="F150" s="50">
        <v>0</v>
      </c>
      <c r="H150" s="46" t="s">
        <v>212</v>
      </c>
      <c r="I150" s="60">
        <v>4.6880730193015014E-3</v>
      </c>
      <c r="J150" s="56"/>
      <c r="K150" s="26">
        <f t="shared" si="9"/>
        <v>1.169850672419432E-2</v>
      </c>
      <c r="L150" s="26">
        <f t="shared" si="10"/>
        <v>-1.878438261929841E-3</v>
      </c>
    </row>
    <row r="151" spans="2:13" x14ac:dyDescent="0.2">
      <c r="B151" s="46" t="s">
        <v>213</v>
      </c>
      <c r="C151" s="47">
        <v>3.0667043527416622E-2</v>
      </c>
      <c r="D151" s="48">
        <v>0.17242615116298721</v>
      </c>
      <c r="E151" s="49">
        <v>7076</v>
      </c>
      <c r="F151" s="50">
        <v>0</v>
      </c>
      <c r="H151" s="46" t="s">
        <v>213</v>
      </c>
      <c r="I151" s="60">
        <v>1.0401548848407629E-2</v>
      </c>
      <c r="J151" s="56"/>
      <c r="K151" s="26">
        <f t="shared" si="9"/>
        <v>5.8474680488520191E-2</v>
      </c>
      <c r="L151" s="26">
        <f t="shared" si="10"/>
        <v>-1.8499789569921103E-3</v>
      </c>
    </row>
    <row r="152" spans="2:13" x14ac:dyDescent="0.2">
      <c r="B152" s="46" t="s">
        <v>214</v>
      </c>
      <c r="C152" s="47">
        <v>9.6099491237987555E-3</v>
      </c>
      <c r="D152" s="48">
        <v>9.7565071850383725E-2</v>
      </c>
      <c r="E152" s="49">
        <v>7076</v>
      </c>
      <c r="F152" s="50">
        <v>0</v>
      </c>
      <c r="H152" s="46" t="s">
        <v>214</v>
      </c>
      <c r="I152" s="60">
        <v>-9.9591742104234316E-3</v>
      </c>
      <c r="J152" s="56"/>
      <c r="K152" s="26">
        <f t="shared" si="9"/>
        <v>-0.10109629261660222</v>
      </c>
      <c r="L152" s="26">
        <f t="shared" si="10"/>
        <v>9.8095717721588906E-4</v>
      </c>
    </row>
    <row r="153" spans="2:13" x14ac:dyDescent="0.2">
      <c r="B153" s="46" t="s">
        <v>215</v>
      </c>
      <c r="C153" s="47">
        <v>7.3487846240814017E-3</v>
      </c>
      <c r="D153" s="48">
        <v>8.5415519976995369E-2</v>
      </c>
      <c r="E153" s="49">
        <v>7076</v>
      </c>
      <c r="F153" s="50">
        <v>0</v>
      </c>
      <c r="H153" s="46" t="s">
        <v>215</v>
      </c>
      <c r="I153" s="60">
        <v>-2.4594811733168248E-3</v>
      </c>
      <c r="J153" s="56"/>
      <c r="K153" s="26">
        <f t="shared" si="9"/>
        <v>-2.8582709284503228E-2</v>
      </c>
      <c r="L153" s="26">
        <f t="shared" si="10"/>
        <v>2.116032008533838E-4</v>
      </c>
    </row>
    <row r="154" spans="2:13" x14ac:dyDescent="0.2">
      <c r="B154" s="46" t="s">
        <v>216</v>
      </c>
      <c r="C154" s="47">
        <v>6.6421707179197291E-3</v>
      </c>
      <c r="D154" s="48">
        <v>8.1234136131118448E-2</v>
      </c>
      <c r="E154" s="49">
        <v>7076</v>
      </c>
      <c r="F154" s="50">
        <v>0</v>
      </c>
      <c r="H154" s="46" t="s">
        <v>216</v>
      </c>
      <c r="I154" s="60">
        <v>1.2926671846231814E-2</v>
      </c>
      <c r="J154" s="56"/>
      <c r="K154" s="26">
        <f t="shared" si="9"/>
        <v>0.15807160999765557</v>
      </c>
      <c r="L154" s="26">
        <f t="shared" si="10"/>
        <v>-1.0569591221923193E-3</v>
      </c>
    </row>
    <row r="155" spans="2:13" x14ac:dyDescent="0.2">
      <c r="B155" s="46" t="s">
        <v>217</v>
      </c>
      <c r="C155" s="47">
        <v>7.0661390616167318E-4</v>
      </c>
      <c r="D155" s="48">
        <v>2.6574694864352356E-2</v>
      </c>
      <c r="E155" s="49">
        <v>7076</v>
      </c>
      <c r="F155" s="50">
        <v>0</v>
      </c>
      <c r="H155" s="46" t="s">
        <v>217</v>
      </c>
      <c r="I155" s="60">
        <v>-2.4543266452765585E-3</v>
      </c>
      <c r="J155" s="56"/>
      <c r="K155" s="26">
        <f t="shared" si="9"/>
        <v>-9.2290519099381366E-2</v>
      </c>
      <c r="L155" s="26">
        <f t="shared" si="10"/>
        <v>6.5259877739627596E-5</v>
      </c>
    </row>
    <row r="156" spans="2:13" x14ac:dyDescent="0.2">
      <c r="B156" s="46" t="s">
        <v>218</v>
      </c>
      <c r="C156" s="47">
        <v>0.16548897682306388</v>
      </c>
      <c r="D156" s="48">
        <v>0.37164754155449148</v>
      </c>
      <c r="E156" s="49">
        <v>7076</v>
      </c>
      <c r="F156" s="50">
        <v>0</v>
      </c>
      <c r="H156" s="46" t="s">
        <v>218</v>
      </c>
      <c r="I156" s="60">
        <v>-2.1443304683458612E-2</v>
      </c>
      <c r="J156" s="56"/>
      <c r="K156" s="26">
        <f t="shared" si="9"/>
        <v>-4.8149582953891525E-2</v>
      </c>
      <c r="L156" s="26">
        <f t="shared" si="10"/>
        <v>9.548376230145126E-3</v>
      </c>
    </row>
    <row r="157" spans="2:13" x14ac:dyDescent="0.2">
      <c r="B157" s="46" t="s">
        <v>49</v>
      </c>
      <c r="C157" s="47">
        <v>0.29465799886941774</v>
      </c>
      <c r="D157" s="48">
        <v>0.4559210880138333</v>
      </c>
      <c r="E157" s="49">
        <v>7076</v>
      </c>
      <c r="F157" s="50">
        <v>0</v>
      </c>
      <c r="H157" s="46" t="s">
        <v>49</v>
      </c>
      <c r="I157" s="60">
        <v>-4.6988143458007725E-2</v>
      </c>
      <c r="J157" s="56"/>
      <c r="K157" s="26">
        <f t="shared" si="9"/>
        <v>-7.2693963949911539E-2</v>
      </c>
      <c r="L157" s="26">
        <f t="shared" si="10"/>
        <v>3.0368045448921174E-2</v>
      </c>
    </row>
    <row r="158" spans="2:13" ht="15.75" thickBot="1" x14ac:dyDescent="0.25">
      <c r="B158" s="51" t="s">
        <v>50</v>
      </c>
      <c r="C158" s="52">
        <v>2.1550310910118711</v>
      </c>
      <c r="D158" s="53">
        <v>1.2966349976205425</v>
      </c>
      <c r="E158" s="54">
        <v>7076</v>
      </c>
      <c r="F158" s="55">
        <v>0</v>
      </c>
      <c r="H158" s="51" t="s">
        <v>50</v>
      </c>
      <c r="I158" s="61">
        <v>-2.062543844142584E-2</v>
      </c>
      <c r="J158" s="56"/>
      <c r="M158" s="20" t="str">
        <f>"((memsleep-"&amp;C158&amp;")/"&amp;D158&amp;")*("&amp;I158&amp;")"</f>
        <v>((memsleep-2.15503109101187)/1.29663499762054)*(-0.0206254384414258)</v>
      </c>
    </row>
    <row r="159" spans="2:13" ht="15.75" thickTop="1" x14ac:dyDescent="0.2">
      <c r="B159" s="136" t="s">
        <v>46</v>
      </c>
      <c r="C159" s="136"/>
      <c r="D159" s="136"/>
      <c r="E159" s="136"/>
      <c r="F159" s="136"/>
      <c r="H159" s="136" t="s">
        <v>7</v>
      </c>
      <c r="I159" s="136"/>
      <c r="J159" s="56"/>
    </row>
  </sheetData>
  <mergeCells count="7">
    <mergeCell ref="B159:F159"/>
    <mergeCell ref="H4:I4"/>
    <mergeCell ref="H5:H6"/>
    <mergeCell ref="H159:I159"/>
    <mergeCell ref="K5:L5"/>
    <mergeCell ref="B5:F5"/>
    <mergeCell ref="B6"/>
  </mergeCells>
  <pageMargins left="0.25" right="0.2" top="0.25" bottom="0.25" header="0.55000000000000004" footer="0.05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8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12.28515625" style="2" customWidth="1"/>
    <col min="4" max="4" width="16.7109375" style="2" customWidth="1"/>
    <col min="5" max="5" width="7.5703125" style="2" bestFit="1" customWidth="1"/>
    <col min="6" max="6" width="8.85546875" style="2" bestFit="1" customWidth="1"/>
    <col min="7" max="7" width="9.140625" style="2"/>
    <col min="8" max="8" width="60.710937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43" t="s">
        <v>6</v>
      </c>
      <c r="I4" s="143"/>
      <c r="J4" s="84"/>
    </row>
    <row r="5" spans="1:12" ht="16.5" thickTop="1" thickBot="1" x14ac:dyDescent="0.25">
      <c r="B5" s="143" t="s">
        <v>0</v>
      </c>
      <c r="C5" s="143"/>
      <c r="D5" s="143"/>
      <c r="E5" s="143"/>
      <c r="F5" s="143"/>
      <c r="G5" s="19"/>
      <c r="H5" s="144" t="s">
        <v>45</v>
      </c>
      <c r="I5" s="85" t="s">
        <v>4</v>
      </c>
      <c r="J5" s="84"/>
      <c r="K5" s="140" t="s">
        <v>8</v>
      </c>
      <c r="L5" s="140"/>
    </row>
    <row r="6" spans="1:12" ht="27" thickTop="1" thickBot="1" x14ac:dyDescent="0.25">
      <c r="B6" s="146" t="s">
        <v>45</v>
      </c>
      <c r="C6" s="62" t="s">
        <v>1</v>
      </c>
      <c r="D6" s="63" t="s">
        <v>219</v>
      </c>
      <c r="E6" s="63" t="s">
        <v>220</v>
      </c>
      <c r="F6" s="64" t="s">
        <v>2</v>
      </c>
      <c r="G6" s="19"/>
      <c r="H6" s="145"/>
      <c r="I6" s="86" t="s">
        <v>5</v>
      </c>
      <c r="J6" s="84"/>
      <c r="K6" s="1" t="s">
        <v>9</v>
      </c>
      <c r="L6" s="1" t="s">
        <v>10</v>
      </c>
    </row>
    <row r="7" spans="1:12" ht="15.75" thickTop="1" x14ac:dyDescent="0.2">
      <c r="B7" s="65" t="s">
        <v>65</v>
      </c>
      <c r="C7" s="66">
        <v>5.0585175552665798E-2</v>
      </c>
      <c r="D7" s="67">
        <v>0.21916332191728569</v>
      </c>
      <c r="E7" s="68">
        <v>7690</v>
      </c>
      <c r="F7" s="69">
        <v>0</v>
      </c>
      <c r="G7" s="19"/>
      <c r="H7" s="65" t="s">
        <v>65</v>
      </c>
      <c r="I7" s="87">
        <v>5.5804096358956161E-2</v>
      </c>
      <c r="J7" s="84"/>
      <c r="K7" s="26">
        <f>((1-C7)/D7)*I7</f>
        <v>0.2417431707303474</v>
      </c>
      <c r="L7" s="26">
        <f>((0-C7)/D7)*I7</f>
        <v>-1.2880166198343397E-2</v>
      </c>
    </row>
    <row r="8" spans="1:12" x14ac:dyDescent="0.2">
      <c r="B8" s="70" t="s">
        <v>66</v>
      </c>
      <c r="C8" s="71">
        <v>8.1014304291287365E-2</v>
      </c>
      <c r="D8" s="72">
        <v>0.27287482401893964</v>
      </c>
      <c r="E8" s="73">
        <v>7690</v>
      </c>
      <c r="F8" s="74">
        <v>0</v>
      </c>
      <c r="G8" s="19"/>
      <c r="H8" s="70" t="s">
        <v>66</v>
      </c>
      <c r="I8" s="88">
        <v>4.6839170704259803E-2</v>
      </c>
      <c r="J8" s="84"/>
      <c r="K8" s="26">
        <f t="shared" ref="K8:K71" si="0">((1-C8)/D8)*I8</f>
        <v>0.15774459234497101</v>
      </c>
      <c r="L8" s="26">
        <f t="shared" ref="L8:L71" si="1">((0-C8)/D8)*I8</f>
        <v>-1.390616683612805E-2</v>
      </c>
    </row>
    <row r="9" spans="1:12" x14ac:dyDescent="0.2">
      <c r="B9" s="70" t="s">
        <v>67</v>
      </c>
      <c r="C9" s="71">
        <v>2.8998699609882966E-2</v>
      </c>
      <c r="D9" s="72">
        <v>0.16781369764196596</v>
      </c>
      <c r="E9" s="73">
        <v>7690</v>
      </c>
      <c r="F9" s="74">
        <v>0</v>
      </c>
      <c r="G9" s="19"/>
      <c r="H9" s="70" t="s">
        <v>67</v>
      </c>
      <c r="I9" s="88">
        <v>1.5838683983749775E-2</v>
      </c>
      <c r="J9" s="84"/>
      <c r="K9" s="26">
        <f t="shared" si="0"/>
        <v>9.1645574591302931E-2</v>
      </c>
      <c r="L9" s="26">
        <f t="shared" si="1"/>
        <v>-2.7369710906469209E-3</v>
      </c>
    </row>
    <row r="10" spans="1:12" x14ac:dyDescent="0.2">
      <c r="B10" s="70" t="s">
        <v>68</v>
      </c>
      <c r="C10" s="71">
        <v>9.3758127438231448E-2</v>
      </c>
      <c r="D10" s="72">
        <v>0.29151087717195623</v>
      </c>
      <c r="E10" s="73">
        <v>7690</v>
      </c>
      <c r="F10" s="74">
        <v>0</v>
      </c>
      <c r="G10" s="19"/>
      <c r="H10" s="70" t="s">
        <v>68</v>
      </c>
      <c r="I10" s="88">
        <v>2.6111991752388486E-4</v>
      </c>
      <c r="J10" s="84"/>
      <c r="K10" s="26">
        <f t="shared" si="0"/>
        <v>8.1176320182533787E-4</v>
      </c>
      <c r="L10" s="26">
        <f t="shared" si="1"/>
        <v>-8.3983536879906511E-5</v>
      </c>
    </row>
    <row r="11" spans="1:12" x14ac:dyDescent="0.2">
      <c r="B11" s="70" t="s">
        <v>69</v>
      </c>
      <c r="C11" s="71">
        <v>0.27035110533159951</v>
      </c>
      <c r="D11" s="72">
        <v>0.4441700577361245</v>
      </c>
      <c r="E11" s="73">
        <v>7690</v>
      </c>
      <c r="F11" s="74">
        <v>0</v>
      </c>
      <c r="G11" s="19"/>
      <c r="H11" s="70" t="s">
        <v>69</v>
      </c>
      <c r="I11" s="88">
        <v>-1.8913038062534204E-2</v>
      </c>
      <c r="J11" s="84"/>
      <c r="K11" s="26">
        <f t="shared" si="0"/>
        <v>-3.1068904976363339E-2</v>
      </c>
      <c r="L11" s="26">
        <f t="shared" si="1"/>
        <v>1.1511718667948563E-2</v>
      </c>
    </row>
    <row r="12" spans="1:12" x14ac:dyDescent="0.2">
      <c r="B12" s="70" t="s">
        <v>70</v>
      </c>
      <c r="C12" s="71">
        <v>0.229518855656697</v>
      </c>
      <c r="D12" s="72">
        <v>0.42055076939402769</v>
      </c>
      <c r="E12" s="73">
        <v>7690</v>
      </c>
      <c r="F12" s="74">
        <v>0</v>
      </c>
      <c r="G12" s="19"/>
      <c r="H12" s="70" t="s">
        <v>70</v>
      </c>
      <c r="I12" s="88">
        <v>-6.5550245752512126E-3</v>
      </c>
      <c r="J12" s="84"/>
      <c r="K12" s="26">
        <f t="shared" si="0"/>
        <v>-1.2009305899535827E-2</v>
      </c>
      <c r="L12" s="26">
        <f t="shared" si="1"/>
        <v>3.5774556814651029E-3</v>
      </c>
    </row>
    <row r="13" spans="1:12" x14ac:dyDescent="0.2">
      <c r="B13" s="70" t="s">
        <v>71</v>
      </c>
      <c r="C13" s="71">
        <v>0.14421326397919376</v>
      </c>
      <c r="D13" s="72">
        <v>0.35132869143777012</v>
      </c>
      <c r="E13" s="73">
        <v>7690</v>
      </c>
      <c r="F13" s="74">
        <v>0</v>
      </c>
      <c r="G13" s="19"/>
      <c r="H13" s="70" t="s">
        <v>71</v>
      </c>
      <c r="I13" s="88">
        <v>-2.6838215234769574E-2</v>
      </c>
      <c r="J13" s="84"/>
      <c r="K13" s="26">
        <f t="shared" si="0"/>
        <v>-6.537407611770743E-2</v>
      </c>
      <c r="L13" s="26">
        <f t="shared" si="1"/>
        <v>1.1016540102497727E-2</v>
      </c>
    </row>
    <row r="14" spans="1:12" x14ac:dyDescent="0.2">
      <c r="B14" s="70" t="s">
        <v>72</v>
      </c>
      <c r="C14" s="71">
        <v>9.6228868660598182E-3</v>
      </c>
      <c r="D14" s="72">
        <v>9.7629536435925562E-2</v>
      </c>
      <c r="E14" s="73">
        <v>7690</v>
      </c>
      <c r="F14" s="74">
        <v>0</v>
      </c>
      <c r="G14" s="19"/>
      <c r="H14" s="70" t="s">
        <v>72</v>
      </c>
      <c r="I14" s="88">
        <v>1.4857733516227818E-3</v>
      </c>
      <c r="J14" s="84"/>
      <c r="K14" s="26">
        <f t="shared" si="0"/>
        <v>1.5072036357739356E-2</v>
      </c>
      <c r="L14" s="26">
        <f t="shared" si="1"/>
        <v>-1.4644573141711035E-4</v>
      </c>
    </row>
    <row r="15" spans="1:12" x14ac:dyDescent="0.2">
      <c r="B15" s="70" t="s">
        <v>73</v>
      </c>
      <c r="C15" s="71">
        <v>2.3797139141742522E-2</v>
      </c>
      <c r="D15" s="72">
        <v>0.15242656139322758</v>
      </c>
      <c r="E15" s="73">
        <v>7690</v>
      </c>
      <c r="F15" s="74">
        <v>0</v>
      </c>
      <c r="G15" s="19"/>
      <c r="H15" s="70" t="s">
        <v>73</v>
      </c>
      <c r="I15" s="88">
        <v>-1.1798816921882883E-2</v>
      </c>
      <c r="J15" s="84"/>
      <c r="K15" s="26">
        <f t="shared" si="0"/>
        <v>-7.5564512697828559E-2</v>
      </c>
      <c r="L15" s="26">
        <f t="shared" si="1"/>
        <v>1.8420548586256329E-3</v>
      </c>
    </row>
    <row r="16" spans="1:12" x14ac:dyDescent="0.2">
      <c r="B16" s="70" t="s">
        <v>74</v>
      </c>
      <c r="C16" s="71">
        <v>5.201560468140442E-4</v>
      </c>
      <c r="D16" s="72">
        <v>2.2802480099499808E-2</v>
      </c>
      <c r="E16" s="73">
        <v>7690</v>
      </c>
      <c r="F16" s="74">
        <v>0</v>
      </c>
      <c r="G16" s="19"/>
      <c r="H16" s="70" t="s">
        <v>74</v>
      </c>
      <c r="I16" s="88">
        <v>4.9810073141594597E-3</v>
      </c>
      <c r="J16" s="84"/>
      <c r="K16" s="26">
        <f t="shared" si="0"/>
        <v>0.21832784817099701</v>
      </c>
      <c r="L16" s="26">
        <f t="shared" si="1"/>
        <v>-1.1362365244392246E-4</v>
      </c>
    </row>
    <row r="17" spans="2:12" x14ac:dyDescent="0.2">
      <c r="B17" s="70" t="s">
        <v>75</v>
      </c>
      <c r="C17" s="71">
        <v>3.9011703511053318E-4</v>
      </c>
      <c r="D17" s="72">
        <v>1.9748811636336659E-2</v>
      </c>
      <c r="E17" s="73">
        <v>7690</v>
      </c>
      <c r="F17" s="74">
        <v>0</v>
      </c>
      <c r="G17" s="19"/>
      <c r="H17" s="70" t="s">
        <v>75</v>
      </c>
      <c r="I17" s="88">
        <v>-8.1944978006392056E-4</v>
      </c>
      <c r="J17" s="84"/>
      <c r="K17" s="26">
        <f t="shared" si="0"/>
        <v>-4.1477437418976068E-2</v>
      </c>
      <c r="L17" s="26">
        <f t="shared" si="1"/>
        <v>1.6187369878616911E-5</v>
      </c>
    </row>
    <row r="18" spans="2:12" x14ac:dyDescent="0.2">
      <c r="B18" s="70" t="s">
        <v>76</v>
      </c>
      <c r="C18" s="71">
        <v>1.3003901170351105E-4</v>
      </c>
      <c r="D18" s="72">
        <v>1.1403464899034431E-2</v>
      </c>
      <c r="E18" s="73">
        <v>7690</v>
      </c>
      <c r="F18" s="74">
        <v>0</v>
      </c>
      <c r="G18" s="19"/>
      <c r="H18" s="70" t="s">
        <v>76</v>
      </c>
      <c r="I18" s="88">
        <v>-9.6425838420326985E-4</v>
      </c>
      <c r="J18" s="84"/>
      <c r="K18" s="26">
        <f t="shared" si="0"/>
        <v>-8.4547372358518641E-2</v>
      </c>
      <c r="L18" s="26">
        <f t="shared" si="1"/>
        <v>1.0995886637861704E-5</v>
      </c>
    </row>
    <row r="19" spans="2:12" ht="24" x14ac:dyDescent="0.2">
      <c r="B19" s="70" t="s">
        <v>77</v>
      </c>
      <c r="C19" s="71">
        <v>6.1378413524057214E-2</v>
      </c>
      <c r="D19" s="72">
        <v>0.24003873967065456</v>
      </c>
      <c r="E19" s="73">
        <v>7690</v>
      </c>
      <c r="F19" s="74">
        <v>0</v>
      </c>
      <c r="G19" s="19"/>
      <c r="H19" s="70" t="s">
        <v>77</v>
      </c>
      <c r="I19" s="88">
        <v>-2.9925861503642317E-2</v>
      </c>
      <c r="J19" s="84"/>
      <c r="K19" s="26">
        <f t="shared" si="0"/>
        <v>-0.11701885970467817</v>
      </c>
      <c r="L19" s="26">
        <f t="shared" si="1"/>
        <v>7.6521060931848293E-3</v>
      </c>
    </row>
    <row r="20" spans="2:12" x14ac:dyDescent="0.2">
      <c r="B20" s="70" t="s">
        <v>78</v>
      </c>
      <c r="C20" s="71">
        <v>1.1703511053315994E-3</v>
      </c>
      <c r="D20" s="72">
        <v>3.419259300748994E-2</v>
      </c>
      <c r="E20" s="73">
        <v>7690</v>
      </c>
      <c r="F20" s="74">
        <v>0</v>
      </c>
      <c r="G20" s="19"/>
      <c r="H20" s="70" t="s">
        <v>78</v>
      </c>
      <c r="I20" s="88">
        <v>9.4732155301443036E-3</v>
      </c>
      <c r="J20" s="84"/>
      <c r="K20" s="26">
        <f t="shared" ref="K20:K65" si="2">((1-C20)/D20)*I20</f>
        <v>0.27673035911037402</v>
      </c>
      <c r="L20" s="26">
        <f t="shared" ref="L20:L65" si="3">((0-C20)/D20)*I20</f>
        <v>-3.2425116937812341E-4</v>
      </c>
    </row>
    <row r="21" spans="2:12" x14ac:dyDescent="0.2">
      <c r="B21" s="70" t="s">
        <v>79</v>
      </c>
      <c r="C21" s="71">
        <v>4.2912873862158644E-3</v>
      </c>
      <c r="D21" s="72">
        <v>6.5371461289557675E-2</v>
      </c>
      <c r="E21" s="73">
        <v>7690</v>
      </c>
      <c r="F21" s="74">
        <v>0</v>
      </c>
      <c r="G21" s="19"/>
      <c r="H21" s="70" t="s">
        <v>79</v>
      </c>
      <c r="I21" s="88">
        <v>1.799987998122754E-2</v>
      </c>
      <c r="J21" s="84"/>
      <c r="K21" s="26">
        <f t="shared" si="2"/>
        <v>0.27416608057641245</v>
      </c>
      <c r="L21" s="26">
        <f t="shared" si="3"/>
        <v>-1.1815960113649745E-3</v>
      </c>
    </row>
    <row r="22" spans="2:12" x14ac:dyDescent="0.2">
      <c r="B22" s="70" t="s">
        <v>80</v>
      </c>
      <c r="C22" s="71">
        <v>2.600780234070221E-4</v>
      </c>
      <c r="D22" s="72">
        <v>1.6125885982461934E-2</v>
      </c>
      <c r="E22" s="73">
        <v>7690</v>
      </c>
      <c r="F22" s="74">
        <v>0</v>
      </c>
      <c r="G22" s="19"/>
      <c r="H22" s="70" t="s">
        <v>80</v>
      </c>
      <c r="I22" s="88">
        <v>5.6197302462104633E-3</v>
      </c>
      <c r="J22" s="84"/>
      <c r="K22" s="26">
        <f t="shared" si="2"/>
        <v>0.34840062021933066</v>
      </c>
      <c r="L22" s="26">
        <f t="shared" si="3"/>
        <v>-9.0634916810439822E-5</v>
      </c>
    </row>
    <row r="23" spans="2:12" x14ac:dyDescent="0.2">
      <c r="B23" s="70" t="s">
        <v>81</v>
      </c>
      <c r="C23" s="71">
        <v>0.2557867360208062</v>
      </c>
      <c r="D23" s="72">
        <v>0.43633088261884156</v>
      </c>
      <c r="E23" s="73">
        <v>7690</v>
      </c>
      <c r="F23" s="74">
        <v>0</v>
      </c>
      <c r="G23" s="19"/>
      <c r="H23" s="70" t="s">
        <v>81</v>
      </c>
      <c r="I23" s="88">
        <v>1.6158791629973062E-2</v>
      </c>
      <c r="J23" s="84"/>
      <c r="K23" s="26">
        <f t="shared" si="2"/>
        <v>2.7560705739471864E-2</v>
      </c>
      <c r="L23" s="26">
        <f t="shared" si="3"/>
        <v>-9.4726381599757378E-3</v>
      </c>
    </row>
    <row r="24" spans="2:12" ht="24" x14ac:dyDescent="0.2">
      <c r="B24" s="70" t="s">
        <v>82</v>
      </c>
      <c r="C24" s="71">
        <v>7.9323797139141741E-3</v>
      </c>
      <c r="D24" s="72">
        <v>8.8715728794274848E-2</v>
      </c>
      <c r="E24" s="73">
        <v>7690</v>
      </c>
      <c r="F24" s="74">
        <v>0</v>
      </c>
      <c r="G24" s="19"/>
      <c r="H24" s="70" t="s">
        <v>82</v>
      </c>
      <c r="I24" s="88">
        <v>2.5379056595704014E-2</v>
      </c>
      <c r="J24" s="84"/>
      <c r="K24" s="26">
        <f t="shared" si="2"/>
        <v>0.28380243981753533</v>
      </c>
      <c r="L24" s="26">
        <f t="shared" si="3"/>
        <v>-2.2692291032729919E-3</v>
      </c>
    </row>
    <row r="25" spans="2:12" ht="24" x14ac:dyDescent="0.2">
      <c r="B25" s="70" t="s">
        <v>83</v>
      </c>
      <c r="C25" s="71">
        <v>3.7841352405721715E-2</v>
      </c>
      <c r="D25" s="72">
        <v>0.19082484039025915</v>
      </c>
      <c r="E25" s="73">
        <v>7690</v>
      </c>
      <c r="F25" s="74">
        <v>0</v>
      </c>
      <c r="G25" s="19"/>
      <c r="H25" s="70" t="s">
        <v>83</v>
      </c>
      <c r="I25" s="88">
        <v>6.1432659159937696E-2</v>
      </c>
      <c r="J25" s="84"/>
      <c r="K25" s="26">
        <f t="shared" si="2"/>
        <v>0.30974984249725135</v>
      </c>
      <c r="L25" s="26">
        <f t="shared" si="3"/>
        <v>-1.2182349529220184E-2</v>
      </c>
    </row>
    <row r="26" spans="2:12" ht="24" x14ac:dyDescent="0.2">
      <c r="B26" s="70" t="s">
        <v>84</v>
      </c>
      <c r="C26" s="71">
        <v>1.0273081924577373E-2</v>
      </c>
      <c r="D26" s="72">
        <v>0.10084080553972896</v>
      </c>
      <c r="E26" s="73">
        <v>7690</v>
      </c>
      <c r="F26" s="74">
        <v>0</v>
      </c>
      <c r="G26" s="19"/>
      <c r="H26" s="70" t="s">
        <v>84</v>
      </c>
      <c r="I26" s="88">
        <v>2.1825106976943565E-2</v>
      </c>
      <c r="J26" s="84"/>
      <c r="K26" s="26">
        <f t="shared" si="2"/>
        <v>0.21420788687022638</v>
      </c>
      <c r="L26" s="26">
        <f t="shared" si="3"/>
        <v>-2.2234165106750602E-3</v>
      </c>
    </row>
    <row r="27" spans="2:12" ht="24" x14ac:dyDescent="0.2">
      <c r="B27" s="70" t="s">
        <v>85</v>
      </c>
      <c r="C27" s="71">
        <v>1.9505851755526656E-3</v>
      </c>
      <c r="D27" s="72">
        <v>4.412520349356467E-2</v>
      </c>
      <c r="E27" s="73">
        <v>7690</v>
      </c>
      <c r="F27" s="74">
        <v>0</v>
      </c>
      <c r="G27" s="19"/>
      <c r="H27" s="70" t="s">
        <v>85</v>
      </c>
      <c r="I27" s="88">
        <v>5.2406759527842363E-3</v>
      </c>
      <c r="J27" s="84"/>
      <c r="K27" s="26">
        <f t="shared" si="2"/>
        <v>0.11853664468026039</v>
      </c>
      <c r="L27" s="26">
        <f t="shared" si="3"/>
        <v>-2.3166770947282163E-4</v>
      </c>
    </row>
    <row r="28" spans="2:12" x14ac:dyDescent="0.2">
      <c r="B28" s="70" t="s">
        <v>86</v>
      </c>
      <c r="C28" s="71">
        <v>1.4304291287386215E-3</v>
      </c>
      <c r="D28" s="72">
        <v>3.7796412143447831E-2</v>
      </c>
      <c r="E28" s="73">
        <v>7690</v>
      </c>
      <c r="F28" s="74">
        <v>0</v>
      </c>
      <c r="G28" s="19"/>
      <c r="H28" s="70" t="s">
        <v>86</v>
      </c>
      <c r="I28" s="88">
        <v>8.8159504787624094E-3</v>
      </c>
      <c r="J28" s="84"/>
      <c r="K28" s="26">
        <f t="shared" si="2"/>
        <v>0.23291469711434415</v>
      </c>
      <c r="L28" s="26">
        <f t="shared" si="3"/>
        <v>-3.3364522310949153E-4</v>
      </c>
    </row>
    <row r="29" spans="2:12" x14ac:dyDescent="0.2">
      <c r="B29" s="70" t="s">
        <v>87</v>
      </c>
      <c r="C29" s="71">
        <v>8.4525357607282171E-3</v>
      </c>
      <c r="D29" s="72">
        <v>9.1554248456298948E-2</v>
      </c>
      <c r="E29" s="73">
        <v>7690</v>
      </c>
      <c r="F29" s="74">
        <v>0</v>
      </c>
      <c r="G29" s="19"/>
      <c r="H29" s="70" t="s">
        <v>87</v>
      </c>
      <c r="I29" s="88">
        <v>2.4319429072905737E-3</v>
      </c>
      <c r="J29" s="84"/>
      <c r="K29" s="26">
        <f t="shared" si="2"/>
        <v>2.6338338892592884E-2</v>
      </c>
      <c r="L29" s="26">
        <f t="shared" si="3"/>
        <v>-2.2452354465816885E-4</v>
      </c>
    </row>
    <row r="30" spans="2:12" x14ac:dyDescent="0.2">
      <c r="B30" s="70" t="s">
        <v>88</v>
      </c>
      <c r="C30" s="71">
        <v>0.11352405721716514</v>
      </c>
      <c r="D30" s="72">
        <v>0.31725294955768019</v>
      </c>
      <c r="E30" s="73">
        <v>7690</v>
      </c>
      <c r="F30" s="74">
        <v>0</v>
      </c>
      <c r="G30" s="19"/>
      <c r="H30" s="70" t="s">
        <v>88</v>
      </c>
      <c r="I30" s="88">
        <v>1.6698409231936984E-2</v>
      </c>
      <c r="J30" s="84"/>
      <c r="K30" s="26">
        <f t="shared" si="2"/>
        <v>4.6659103051660121E-2</v>
      </c>
      <c r="L30" s="26">
        <f t="shared" si="3"/>
        <v>-5.9752672677276355E-3</v>
      </c>
    </row>
    <row r="31" spans="2:12" x14ac:dyDescent="0.2">
      <c r="B31" s="70" t="s">
        <v>89</v>
      </c>
      <c r="C31" s="71">
        <v>7.1781534460338095E-2</v>
      </c>
      <c r="D31" s="72">
        <v>0.25814261806212863</v>
      </c>
      <c r="E31" s="73">
        <v>7690</v>
      </c>
      <c r="F31" s="74">
        <v>0</v>
      </c>
      <c r="G31" s="19"/>
      <c r="H31" s="70" t="s">
        <v>89</v>
      </c>
      <c r="I31" s="88">
        <v>-1.0341881511056486E-2</v>
      </c>
      <c r="J31" s="84"/>
      <c r="K31" s="26">
        <f t="shared" si="2"/>
        <v>-3.7186906443613582E-2</v>
      </c>
      <c r="L31" s="26">
        <f t="shared" si="3"/>
        <v>2.8757596465220927E-3</v>
      </c>
    </row>
    <row r="32" spans="2:12" x14ac:dyDescent="0.2">
      <c r="B32" s="70" t="s">
        <v>90</v>
      </c>
      <c r="C32" s="71">
        <v>2.9908972691807542E-3</v>
      </c>
      <c r="D32" s="72">
        <v>5.4610801341886991E-2</v>
      </c>
      <c r="E32" s="73">
        <v>7690</v>
      </c>
      <c r="F32" s="74">
        <v>0</v>
      </c>
      <c r="G32" s="19"/>
      <c r="H32" s="70" t="s">
        <v>90</v>
      </c>
      <c r="I32" s="88">
        <v>4.1903386960521144E-3</v>
      </c>
      <c r="J32" s="84"/>
      <c r="K32" s="26">
        <f t="shared" si="2"/>
        <v>7.6501456137482715E-2</v>
      </c>
      <c r="L32" s="26">
        <f t="shared" si="3"/>
        <v>-2.2949439039547442E-4</v>
      </c>
    </row>
    <row r="33" spans="2:12" x14ac:dyDescent="0.2">
      <c r="B33" s="70" t="s">
        <v>91</v>
      </c>
      <c r="C33" s="71">
        <v>5.201560468140442E-4</v>
      </c>
      <c r="D33" s="72">
        <v>2.2802480099500498E-2</v>
      </c>
      <c r="E33" s="73">
        <v>7690</v>
      </c>
      <c r="F33" s="74">
        <v>0</v>
      </c>
      <c r="G33" s="19"/>
      <c r="H33" s="70" t="s">
        <v>91</v>
      </c>
      <c r="I33" s="88">
        <v>1.8370560765839758E-3</v>
      </c>
      <c r="J33" s="84"/>
      <c r="K33" s="26">
        <f t="shared" si="2"/>
        <v>8.0521965713616611E-2</v>
      </c>
      <c r="L33" s="26">
        <f t="shared" si="3"/>
        <v>-4.1905784914710701E-5</v>
      </c>
    </row>
    <row r="34" spans="2:12" x14ac:dyDescent="0.2">
      <c r="B34" s="70" t="s">
        <v>92</v>
      </c>
      <c r="C34" s="71">
        <v>1.8595578673602078E-2</v>
      </c>
      <c r="D34" s="72">
        <v>0.13510054263327159</v>
      </c>
      <c r="E34" s="73">
        <v>7690</v>
      </c>
      <c r="F34" s="74">
        <v>0</v>
      </c>
      <c r="G34" s="19"/>
      <c r="H34" s="70" t="s">
        <v>92</v>
      </c>
      <c r="I34" s="88">
        <v>-2.9168585907377578E-3</v>
      </c>
      <c r="J34" s="84"/>
      <c r="K34" s="26">
        <f t="shared" si="2"/>
        <v>-2.1188796592064438E-2</v>
      </c>
      <c r="L34" s="26">
        <f t="shared" si="3"/>
        <v>4.0148375681266923E-4</v>
      </c>
    </row>
    <row r="35" spans="2:12" x14ac:dyDescent="0.2">
      <c r="B35" s="70" t="s">
        <v>93</v>
      </c>
      <c r="C35" s="71">
        <v>0.36892067620286084</v>
      </c>
      <c r="D35" s="72">
        <v>0.48254377030526563</v>
      </c>
      <c r="E35" s="73">
        <v>7690</v>
      </c>
      <c r="F35" s="74">
        <v>0</v>
      </c>
      <c r="G35" s="19"/>
      <c r="H35" s="70" t="s">
        <v>93</v>
      </c>
      <c r="I35" s="88">
        <v>-6.594752010172801E-2</v>
      </c>
      <c r="J35" s="84"/>
      <c r="K35" s="26">
        <f t="shared" si="2"/>
        <v>-8.6247339522316099E-2</v>
      </c>
      <c r="L35" s="26">
        <f t="shared" si="3"/>
        <v>5.0419060833466048E-2</v>
      </c>
    </row>
    <row r="36" spans="2:12" x14ac:dyDescent="0.2">
      <c r="B36" s="70" t="s">
        <v>94</v>
      </c>
      <c r="C36" s="71">
        <v>2.600780234070221E-4</v>
      </c>
      <c r="D36" s="72">
        <v>1.612588598246209E-2</v>
      </c>
      <c r="E36" s="73">
        <v>7690</v>
      </c>
      <c r="F36" s="74">
        <v>0</v>
      </c>
      <c r="G36" s="19"/>
      <c r="H36" s="70" t="s">
        <v>94</v>
      </c>
      <c r="I36" s="88">
        <v>6.0777613277534571E-4</v>
      </c>
      <c r="J36" s="84"/>
      <c r="K36" s="26">
        <f t="shared" si="2"/>
        <v>3.767967007957778E-2</v>
      </c>
      <c r="L36" s="26">
        <f t="shared" si="3"/>
        <v>-9.802203454624813E-6</v>
      </c>
    </row>
    <row r="37" spans="2:12" ht="24" x14ac:dyDescent="0.2">
      <c r="B37" s="70" t="s">
        <v>95</v>
      </c>
      <c r="C37" s="71">
        <v>3.6410923276983097E-3</v>
      </c>
      <c r="D37" s="72">
        <v>6.0235426418041638E-2</v>
      </c>
      <c r="E37" s="73">
        <v>7690</v>
      </c>
      <c r="F37" s="74">
        <v>0</v>
      </c>
      <c r="G37" s="19"/>
      <c r="H37" s="70" t="s">
        <v>95</v>
      </c>
      <c r="I37" s="88">
        <v>9.7495581010305418E-3</v>
      </c>
      <c r="J37" s="84"/>
      <c r="K37" s="26">
        <f t="shared" si="2"/>
        <v>0.16126820440206743</v>
      </c>
      <c r="L37" s="26">
        <f t="shared" si="3"/>
        <v>-5.8933825675514071E-4</v>
      </c>
    </row>
    <row r="38" spans="2:12" ht="24" x14ac:dyDescent="0.2">
      <c r="B38" s="70" t="s">
        <v>96</v>
      </c>
      <c r="C38" s="71">
        <v>1.7035110533159946E-2</v>
      </c>
      <c r="D38" s="72">
        <v>0.1294105610749989</v>
      </c>
      <c r="E38" s="73">
        <v>7690</v>
      </c>
      <c r="F38" s="74">
        <v>0</v>
      </c>
      <c r="G38" s="19"/>
      <c r="H38" s="70" t="s">
        <v>96</v>
      </c>
      <c r="I38" s="88">
        <v>2.5251284949997548E-2</v>
      </c>
      <c r="J38" s="84"/>
      <c r="K38" s="26">
        <f t="shared" si="2"/>
        <v>0.19180139791979672</v>
      </c>
      <c r="L38" s="26">
        <f t="shared" si="3"/>
        <v>-3.32398242194647E-3</v>
      </c>
    </row>
    <row r="39" spans="2:12" ht="24" x14ac:dyDescent="0.2">
      <c r="B39" s="70" t="s">
        <v>97</v>
      </c>
      <c r="C39" s="71">
        <v>6.1118335500650193E-3</v>
      </c>
      <c r="D39" s="72">
        <v>7.794401235955338E-2</v>
      </c>
      <c r="E39" s="73">
        <v>7690</v>
      </c>
      <c r="F39" s="74">
        <v>0</v>
      </c>
      <c r="G39" s="19"/>
      <c r="H39" s="70" t="s">
        <v>97</v>
      </c>
      <c r="I39" s="88">
        <v>5.1115040100584786E-3</v>
      </c>
      <c r="J39" s="84"/>
      <c r="K39" s="26">
        <f t="shared" si="2"/>
        <v>6.5178365785474437E-2</v>
      </c>
      <c r="L39" s="26">
        <f t="shared" si="3"/>
        <v>-4.0080900064337291E-4</v>
      </c>
    </row>
    <row r="40" spans="2:12" ht="24" x14ac:dyDescent="0.2">
      <c r="B40" s="70" t="s">
        <v>98</v>
      </c>
      <c r="C40" s="71">
        <v>1.3003901170351106E-3</v>
      </c>
      <c r="D40" s="72">
        <v>3.6039811404757628E-2</v>
      </c>
      <c r="E40" s="73">
        <v>7690</v>
      </c>
      <c r="F40" s="74">
        <v>0</v>
      </c>
      <c r="G40" s="19"/>
      <c r="H40" s="70" t="s">
        <v>98</v>
      </c>
      <c r="I40" s="88">
        <v>5.7194523075432459E-3</v>
      </c>
      <c r="J40" s="84"/>
      <c r="K40" s="26">
        <f t="shared" si="2"/>
        <v>0.15849180574606497</v>
      </c>
      <c r="L40" s="26">
        <f t="shared" si="3"/>
        <v>-2.0636953873185543E-4</v>
      </c>
    </row>
    <row r="41" spans="2:12" ht="24" x14ac:dyDescent="0.2">
      <c r="B41" s="70" t="s">
        <v>99</v>
      </c>
      <c r="C41" s="71">
        <v>9.1027308192457733E-4</v>
      </c>
      <c r="D41" s="72">
        <v>3.0158958262574871E-2</v>
      </c>
      <c r="E41" s="73">
        <v>7690</v>
      </c>
      <c r="F41" s="74">
        <v>0</v>
      </c>
      <c r="G41" s="19"/>
      <c r="H41" s="70" t="s">
        <v>99</v>
      </c>
      <c r="I41" s="88">
        <v>4.3529561195923263E-3</v>
      </c>
      <c r="J41" s="84"/>
      <c r="K41" s="26">
        <f t="shared" si="2"/>
        <v>0.14420238600239238</v>
      </c>
      <c r="L41" s="26">
        <f t="shared" si="3"/>
        <v>-1.3138314486746668E-4</v>
      </c>
    </row>
    <row r="42" spans="2:12" ht="24" x14ac:dyDescent="0.2">
      <c r="B42" s="70" t="s">
        <v>100</v>
      </c>
      <c r="C42" s="71">
        <v>8.0624187256176857E-3</v>
      </c>
      <c r="D42" s="72">
        <v>8.9434088809891815E-2</v>
      </c>
      <c r="E42" s="73">
        <v>7690</v>
      </c>
      <c r="F42" s="74">
        <v>0</v>
      </c>
      <c r="G42" s="19"/>
      <c r="H42" s="70" t="s">
        <v>100</v>
      </c>
      <c r="I42" s="88">
        <v>3.5262916863479975E-3</v>
      </c>
      <c r="J42" s="84"/>
      <c r="K42" s="26">
        <f t="shared" si="2"/>
        <v>3.9111051420888589E-2</v>
      </c>
      <c r="L42" s="26">
        <f t="shared" si="3"/>
        <v>-3.1789265706542904E-4</v>
      </c>
    </row>
    <row r="43" spans="2:12" x14ac:dyDescent="0.2">
      <c r="B43" s="70" t="s">
        <v>101</v>
      </c>
      <c r="C43" s="71">
        <v>0.19310793237971391</v>
      </c>
      <c r="D43" s="72">
        <v>0.39476261701094228</v>
      </c>
      <c r="E43" s="73">
        <v>7690</v>
      </c>
      <c r="F43" s="74">
        <v>0</v>
      </c>
      <c r="G43" s="19"/>
      <c r="H43" s="70" t="s">
        <v>101</v>
      </c>
      <c r="I43" s="88">
        <v>2.3289035050941272E-2</v>
      </c>
      <c r="J43" s="84"/>
      <c r="K43" s="26">
        <f t="shared" si="2"/>
        <v>4.7602627086177296E-2</v>
      </c>
      <c r="L43" s="26">
        <f t="shared" si="3"/>
        <v>-1.1392409544395373E-2</v>
      </c>
    </row>
    <row r="44" spans="2:12" ht="24" x14ac:dyDescent="0.2">
      <c r="B44" s="70" t="s">
        <v>102</v>
      </c>
      <c r="C44" s="71">
        <v>9.5968790637191159E-2</v>
      </c>
      <c r="D44" s="72">
        <v>0.29456759046841124</v>
      </c>
      <c r="E44" s="73">
        <v>7690</v>
      </c>
      <c r="F44" s="74">
        <v>0</v>
      </c>
      <c r="G44" s="19"/>
      <c r="H44" s="70" t="s">
        <v>102</v>
      </c>
      <c r="I44" s="88">
        <v>-8.4100848997727632E-3</v>
      </c>
      <c r="J44" s="84"/>
      <c r="K44" s="26">
        <f t="shared" si="2"/>
        <v>-2.5810644038251028E-2</v>
      </c>
      <c r="L44" s="26">
        <f t="shared" si="3"/>
        <v>2.739967678398915E-3</v>
      </c>
    </row>
    <row r="45" spans="2:12" x14ac:dyDescent="0.2">
      <c r="B45" s="70" t="s">
        <v>103</v>
      </c>
      <c r="C45" s="71">
        <v>4.5513654096228867E-3</v>
      </c>
      <c r="D45" s="72">
        <v>6.731448373467469E-2</v>
      </c>
      <c r="E45" s="73">
        <v>7690</v>
      </c>
      <c r="F45" s="74">
        <v>0</v>
      </c>
      <c r="G45" s="19"/>
      <c r="H45" s="70" t="s">
        <v>103</v>
      </c>
      <c r="I45" s="88">
        <v>4.7499650254204332E-3</v>
      </c>
      <c r="J45" s="84"/>
      <c r="K45" s="26">
        <f t="shared" si="2"/>
        <v>7.0242627389730319E-2</v>
      </c>
      <c r="L45" s="26">
        <f t="shared" si="3"/>
        <v>-3.2116158832665723E-4</v>
      </c>
    </row>
    <row r="46" spans="2:12" ht="24" x14ac:dyDescent="0.2">
      <c r="B46" s="70" t="s">
        <v>105</v>
      </c>
      <c r="C46" s="71">
        <v>2.4057217165149546E-2</v>
      </c>
      <c r="D46" s="72">
        <v>0.15323681340069714</v>
      </c>
      <c r="E46" s="73">
        <v>7690</v>
      </c>
      <c r="F46" s="74">
        <v>0</v>
      </c>
      <c r="G46" s="19"/>
      <c r="H46" s="70" t="s">
        <v>105</v>
      </c>
      <c r="I46" s="88">
        <v>2.8012821483637354E-3</v>
      </c>
      <c r="J46" s="84"/>
      <c r="K46" s="26">
        <f t="shared" si="2"/>
        <v>1.7840955020585508E-2</v>
      </c>
      <c r="L46" s="26">
        <f t="shared" si="3"/>
        <v>-4.3978370137352687E-4</v>
      </c>
    </row>
    <row r="47" spans="2:12" x14ac:dyDescent="0.2">
      <c r="B47" s="70" t="s">
        <v>106</v>
      </c>
      <c r="C47" s="71">
        <v>7.8023407022106625E-4</v>
      </c>
      <c r="D47" s="72">
        <v>2.7923586802310371E-2</v>
      </c>
      <c r="E47" s="73">
        <v>7690</v>
      </c>
      <c r="F47" s="74">
        <v>0</v>
      </c>
      <c r="G47" s="19"/>
      <c r="H47" s="70" t="s">
        <v>106</v>
      </c>
      <c r="I47" s="88">
        <v>-9.221752550812619E-4</v>
      </c>
      <c r="J47" s="84"/>
      <c r="K47" s="26">
        <f t="shared" si="2"/>
        <v>-3.299918986239591E-2</v>
      </c>
      <c r="L47" s="26">
        <f t="shared" si="3"/>
        <v>2.576719666506708E-5</v>
      </c>
    </row>
    <row r="48" spans="2:12" x14ac:dyDescent="0.2">
      <c r="B48" s="70" t="s">
        <v>107</v>
      </c>
      <c r="C48" s="71">
        <v>1.1703511053315994E-3</v>
      </c>
      <c r="D48" s="72">
        <v>3.4192593007491855E-2</v>
      </c>
      <c r="E48" s="73">
        <v>7690</v>
      </c>
      <c r="F48" s="74">
        <v>0</v>
      </c>
      <c r="G48" s="19"/>
      <c r="H48" s="70" t="s">
        <v>107</v>
      </c>
      <c r="I48" s="88">
        <v>8.9083790437804022E-3</v>
      </c>
      <c r="J48" s="84"/>
      <c r="K48" s="26">
        <f t="shared" si="2"/>
        <v>0.26023042799269985</v>
      </c>
      <c r="L48" s="26">
        <f t="shared" si="3"/>
        <v>-3.0491782996150217E-4</v>
      </c>
    </row>
    <row r="49" spans="2:12" x14ac:dyDescent="0.2">
      <c r="B49" s="70" t="s">
        <v>108</v>
      </c>
      <c r="C49" s="71">
        <v>1.0403120936280884E-3</v>
      </c>
      <c r="D49" s="72">
        <v>3.2239184269668965E-2</v>
      </c>
      <c r="E49" s="73">
        <v>7690</v>
      </c>
      <c r="F49" s="74">
        <v>0</v>
      </c>
      <c r="G49" s="19"/>
      <c r="H49" s="70" t="s">
        <v>108</v>
      </c>
      <c r="I49" s="88">
        <v>-5.1498814283881323E-4</v>
      </c>
      <c r="J49" s="84"/>
      <c r="K49" s="26">
        <f t="shared" si="2"/>
        <v>-1.5957363875665622E-2</v>
      </c>
      <c r="L49" s="26">
        <f t="shared" si="3"/>
        <v>1.6617926452138113E-5</v>
      </c>
    </row>
    <row r="50" spans="2:12" ht="24" x14ac:dyDescent="0.2">
      <c r="B50" s="70" t="s">
        <v>109</v>
      </c>
      <c r="C50" s="71">
        <v>6.8790637191157342E-2</v>
      </c>
      <c r="D50" s="72">
        <v>0.25311423628769686</v>
      </c>
      <c r="E50" s="73">
        <v>7690</v>
      </c>
      <c r="F50" s="74">
        <v>0</v>
      </c>
      <c r="G50" s="19"/>
      <c r="H50" s="70" t="s">
        <v>109</v>
      </c>
      <c r="I50" s="88">
        <v>7.7192643548214077E-2</v>
      </c>
      <c r="J50" s="84"/>
      <c r="K50" s="26">
        <f t="shared" si="2"/>
        <v>0.28399237224396512</v>
      </c>
      <c r="L50" s="26">
        <f t="shared" si="3"/>
        <v>-2.0979187950992535E-2</v>
      </c>
    </row>
    <row r="51" spans="2:12" x14ac:dyDescent="0.2">
      <c r="B51" s="70" t="s">
        <v>110</v>
      </c>
      <c r="C51" s="71">
        <v>1.7815344603381016E-2</v>
      </c>
      <c r="D51" s="72">
        <v>0.13228844928092975</v>
      </c>
      <c r="E51" s="73">
        <v>7690</v>
      </c>
      <c r="F51" s="74">
        <v>0</v>
      </c>
      <c r="G51" s="19"/>
      <c r="H51" s="70" t="s">
        <v>110</v>
      </c>
      <c r="I51" s="88">
        <v>3.7071762984058225E-2</v>
      </c>
      <c r="J51" s="84"/>
      <c r="K51" s="26">
        <f t="shared" si="2"/>
        <v>0.27524184423780446</v>
      </c>
      <c r="L51" s="26">
        <f t="shared" si="3"/>
        <v>-4.9924708937613155E-3</v>
      </c>
    </row>
    <row r="52" spans="2:12" x14ac:dyDescent="0.2">
      <c r="B52" s="70" t="s">
        <v>111</v>
      </c>
      <c r="C52" s="71">
        <v>4.1612483745123536E-3</v>
      </c>
      <c r="D52" s="72">
        <v>6.437756852688381E-2</v>
      </c>
      <c r="E52" s="73">
        <v>7690</v>
      </c>
      <c r="F52" s="74">
        <v>0</v>
      </c>
      <c r="G52" s="19"/>
      <c r="H52" s="70" t="s">
        <v>111</v>
      </c>
      <c r="I52" s="88">
        <v>1.4111186986439777E-2</v>
      </c>
      <c r="J52" s="84"/>
      <c r="K52" s="26">
        <f t="shared" si="2"/>
        <v>0.21828203758055512</v>
      </c>
      <c r="L52" s="26">
        <f t="shared" si="3"/>
        <v>-9.1212133750036089E-4</v>
      </c>
    </row>
    <row r="53" spans="2:12" x14ac:dyDescent="0.2">
      <c r="B53" s="70" t="s">
        <v>112</v>
      </c>
      <c r="C53" s="71">
        <v>2.4707412223667099E-3</v>
      </c>
      <c r="D53" s="72">
        <v>4.964833532734874E-2</v>
      </c>
      <c r="E53" s="73">
        <v>7690</v>
      </c>
      <c r="F53" s="74">
        <v>0</v>
      </c>
      <c r="G53" s="19"/>
      <c r="H53" s="70" t="s">
        <v>112</v>
      </c>
      <c r="I53" s="88">
        <v>4.7438349191042247E-3</v>
      </c>
      <c r="J53" s="84"/>
      <c r="K53" s="26">
        <f t="shared" si="2"/>
        <v>9.5312644410271111E-2</v>
      </c>
      <c r="L53" s="26">
        <f t="shared" si="3"/>
        <v>-2.3607616266394877E-4</v>
      </c>
    </row>
    <row r="54" spans="2:12" ht="24" x14ac:dyDescent="0.2">
      <c r="B54" s="70" t="s">
        <v>113</v>
      </c>
      <c r="C54" s="71">
        <v>1.7425227568270481E-2</v>
      </c>
      <c r="D54" s="72">
        <v>0.13085799851955979</v>
      </c>
      <c r="E54" s="73">
        <v>7690</v>
      </c>
      <c r="F54" s="74">
        <v>0</v>
      </c>
      <c r="G54" s="19"/>
      <c r="H54" s="70" t="s">
        <v>113</v>
      </c>
      <c r="I54" s="88">
        <v>9.9960602885944012E-3</v>
      </c>
      <c r="J54" s="84"/>
      <c r="K54" s="26">
        <f t="shared" si="2"/>
        <v>7.505751864156307E-2</v>
      </c>
      <c r="L54" s="26">
        <f t="shared" si="3"/>
        <v>-1.3310888695036332E-3</v>
      </c>
    </row>
    <row r="55" spans="2:12" ht="24" x14ac:dyDescent="0.2">
      <c r="B55" s="70" t="s">
        <v>114</v>
      </c>
      <c r="C55" s="71">
        <v>2.6267880364109233E-2</v>
      </c>
      <c r="D55" s="72">
        <v>0.15994125602843223</v>
      </c>
      <c r="E55" s="73">
        <v>7690</v>
      </c>
      <c r="F55" s="74">
        <v>0</v>
      </c>
      <c r="G55" s="19"/>
      <c r="H55" s="70" t="s">
        <v>114</v>
      </c>
      <c r="I55" s="88">
        <v>1.2307037383203358E-2</v>
      </c>
      <c r="J55" s="84"/>
      <c r="K55" s="26">
        <f t="shared" si="2"/>
        <v>7.4925994050305825E-2</v>
      </c>
      <c r="L55" s="26">
        <f t="shared" si="3"/>
        <v>-2.0212407583015189E-3</v>
      </c>
    </row>
    <row r="56" spans="2:12" x14ac:dyDescent="0.2">
      <c r="B56" s="70" t="s">
        <v>115</v>
      </c>
      <c r="C56" s="71">
        <v>0.80871261378413517</v>
      </c>
      <c r="D56" s="72">
        <v>0.39334036315854692</v>
      </c>
      <c r="E56" s="73">
        <v>7690</v>
      </c>
      <c r="F56" s="74">
        <v>0</v>
      </c>
      <c r="G56" s="19"/>
      <c r="H56" s="70" t="s">
        <v>115</v>
      </c>
      <c r="I56" s="88">
        <v>-8.0656588481246183E-2</v>
      </c>
      <c r="J56" s="84"/>
      <c r="K56" s="26">
        <f t="shared" si="2"/>
        <v>-3.9224522669816332E-2</v>
      </c>
      <c r="L56" s="26">
        <f t="shared" si="3"/>
        <v>0.16583093574683053</v>
      </c>
    </row>
    <row r="57" spans="2:12" x14ac:dyDescent="0.2">
      <c r="B57" s="70" t="s">
        <v>116</v>
      </c>
      <c r="C57" s="71">
        <v>5.2145643693107931E-2</v>
      </c>
      <c r="D57" s="72">
        <v>0.22233511585641585</v>
      </c>
      <c r="E57" s="73">
        <v>7690</v>
      </c>
      <c r="F57" s="74">
        <v>0</v>
      </c>
      <c r="G57" s="19"/>
      <c r="H57" s="70" t="s">
        <v>116</v>
      </c>
      <c r="I57" s="88">
        <v>1.1578630229114482E-2</v>
      </c>
      <c r="J57" s="84"/>
      <c r="K57" s="26">
        <f t="shared" si="2"/>
        <v>4.9361771128499543E-2</v>
      </c>
      <c r="L57" s="26">
        <f t="shared" si="3"/>
        <v>-2.7156084816200186E-3</v>
      </c>
    </row>
    <row r="58" spans="2:12" x14ac:dyDescent="0.2">
      <c r="B58" s="70" t="s">
        <v>118</v>
      </c>
      <c r="C58" s="71">
        <v>9.1027308192457733E-4</v>
      </c>
      <c r="D58" s="72">
        <v>3.0158958262574205E-2</v>
      </c>
      <c r="E58" s="73">
        <v>7690</v>
      </c>
      <c r="F58" s="74">
        <v>0</v>
      </c>
      <c r="G58" s="19"/>
      <c r="H58" s="70" t="s">
        <v>118</v>
      </c>
      <c r="I58" s="88">
        <v>5.6768028582252746E-3</v>
      </c>
      <c r="J58" s="84"/>
      <c r="K58" s="26">
        <f t="shared" si="2"/>
        <v>0.18805806778910736</v>
      </c>
      <c r="L58" s="26">
        <f t="shared" si="3"/>
        <v>-1.7134016328566336E-4</v>
      </c>
    </row>
    <row r="59" spans="2:12" x14ac:dyDescent="0.2">
      <c r="B59" s="70" t="s">
        <v>119</v>
      </c>
      <c r="C59" s="71">
        <v>3.4590377113133938E-2</v>
      </c>
      <c r="D59" s="72">
        <v>0.18275181530317572</v>
      </c>
      <c r="E59" s="73">
        <v>7690</v>
      </c>
      <c r="F59" s="74">
        <v>0</v>
      </c>
      <c r="G59" s="19"/>
      <c r="H59" s="70" t="s">
        <v>119</v>
      </c>
      <c r="I59" s="88">
        <v>1.780017867043706E-2</v>
      </c>
      <c r="J59" s="84"/>
      <c r="K59" s="26">
        <f t="shared" si="2"/>
        <v>9.4031699488387299E-2</v>
      </c>
      <c r="L59" s="26">
        <f t="shared" si="3"/>
        <v>-3.3691314741259456E-3</v>
      </c>
    </row>
    <row r="60" spans="2:12" x14ac:dyDescent="0.2">
      <c r="B60" s="70" t="s">
        <v>120</v>
      </c>
      <c r="C60" s="71">
        <v>0.81833550065019511</v>
      </c>
      <c r="D60" s="72">
        <v>0.38559284675130373</v>
      </c>
      <c r="E60" s="73">
        <v>7690</v>
      </c>
      <c r="F60" s="74">
        <v>0</v>
      </c>
      <c r="G60" s="19"/>
      <c r="H60" s="70" t="s">
        <v>120</v>
      </c>
      <c r="I60" s="88">
        <v>-8.205554841231659E-2</v>
      </c>
      <c r="J60" s="84"/>
      <c r="K60" s="26">
        <f t="shared" si="2"/>
        <v>-3.8658860626663766E-2</v>
      </c>
      <c r="L60" s="26">
        <f t="shared" si="3"/>
        <v>0.17414474582934514</v>
      </c>
    </row>
    <row r="61" spans="2:12" x14ac:dyDescent="0.2">
      <c r="B61" s="70" t="s">
        <v>121</v>
      </c>
      <c r="C61" s="71">
        <v>7.8023407022106625E-4</v>
      </c>
      <c r="D61" s="72">
        <v>2.7923586802311107E-2</v>
      </c>
      <c r="E61" s="73">
        <v>7690</v>
      </c>
      <c r="F61" s="74">
        <v>0</v>
      </c>
      <c r="G61" s="19"/>
      <c r="H61" s="70" t="s">
        <v>121</v>
      </c>
      <c r="I61" s="88">
        <v>-1.5728033930793921E-4</v>
      </c>
      <c r="J61" s="84"/>
      <c r="K61" s="26">
        <f t="shared" si="2"/>
        <v>-5.6281316917219252E-3</v>
      </c>
      <c r="L61" s="26">
        <f t="shared" si="3"/>
        <v>4.3946889836454382E-6</v>
      </c>
    </row>
    <row r="62" spans="2:12" x14ac:dyDescent="0.2">
      <c r="B62" s="70" t="s">
        <v>122</v>
      </c>
      <c r="C62" s="71">
        <v>2.600780234070221E-4</v>
      </c>
      <c r="D62" s="72">
        <v>1.612588598246241E-2</v>
      </c>
      <c r="E62" s="73">
        <v>7690</v>
      </c>
      <c r="F62" s="74">
        <v>0</v>
      </c>
      <c r="G62" s="19"/>
      <c r="H62" s="70" t="s">
        <v>122</v>
      </c>
      <c r="I62" s="88">
        <v>4.1560953691725658E-4</v>
      </c>
      <c r="J62" s="84"/>
      <c r="K62" s="26">
        <f t="shared" si="2"/>
        <v>2.5766115825342037E-2</v>
      </c>
      <c r="L62" s="26">
        <f t="shared" si="3"/>
        <v>-6.7029437630962639E-6</v>
      </c>
    </row>
    <row r="63" spans="2:12" x14ac:dyDescent="0.2">
      <c r="B63" s="70" t="s">
        <v>123</v>
      </c>
      <c r="C63" s="71">
        <v>1.3003901170351105E-4</v>
      </c>
      <c r="D63" s="72">
        <v>1.1403464899035128E-2</v>
      </c>
      <c r="E63" s="73">
        <v>7690</v>
      </c>
      <c r="F63" s="74">
        <v>0</v>
      </c>
      <c r="G63" s="19"/>
      <c r="H63" s="70" t="s">
        <v>123</v>
      </c>
      <c r="I63" s="88">
        <v>-4.2603473077234031E-4</v>
      </c>
      <c r="J63" s="84"/>
      <c r="K63" s="26">
        <f t="shared" si="2"/>
        <v>-3.7355254162534615E-2</v>
      </c>
      <c r="L63" s="26">
        <f t="shared" si="3"/>
        <v>4.8582720981316958E-6</v>
      </c>
    </row>
    <row r="64" spans="2:12" x14ac:dyDescent="0.2">
      <c r="B64" s="70" t="s">
        <v>124</v>
      </c>
      <c r="C64" s="71">
        <v>2.600780234070221E-4</v>
      </c>
      <c r="D64" s="72">
        <v>1.6125885982461851E-2</v>
      </c>
      <c r="E64" s="73">
        <v>7690</v>
      </c>
      <c r="F64" s="74">
        <v>0</v>
      </c>
      <c r="G64" s="19"/>
      <c r="H64" s="70" t="s">
        <v>124</v>
      </c>
      <c r="I64" s="88">
        <v>2.4271242831013073E-3</v>
      </c>
      <c r="J64" s="84"/>
      <c r="K64" s="26">
        <f t="shared" si="2"/>
        <v>0.15047192098804332</v>
      </c>
      <c r="L64" s="26">
        <f t="shared" si="3"/>
        <v>-3.9144620444340094E-5</v>
      </c>
    </row>
    <row r="65" spans="2:12" x14ac:dyDescent="0.2">
      <c r="B65" s="70" t="s">
        <v>126</v>
      </c>
      <c r="C65" s="71">
        <v>6.7620286085825747E-3</v>
      </c>
      <c r="D65" s="72">
        <v>8.1958386225860297E-2</v>
      </c>
      <c r="E65" s="73">
        <v>7690</v>
      </c>
      <c r="F65" s="74">
        <v>0</v>
      </c>
      <c r="G65" s="19"/>
      <c r="H65" s="70" t="s">
        <v>126</v>
      </c>
      <c r="I65" s="88">
        <v>1.7329261401894752E-4</v>
      </c>
      <c r="J65" s="84"/>
      <c r="K65" s="26">
        <f t="shared" si="2"/>
        <v>2.100099969403572E-3</v>
      </c>
      <c r="L65" s="26">
        <f t="shared" si="3"/>
        <v>-1.4297616968969068E-5</v>
      </c>
    </row>
    <row r="66" spans="2:12" x14ac:dyDescent="0.2">
      <c r="B66" s="70" t="s">
        <v>127</v>
      </c>
      <c r="C66" s="71">
        <v>9.4928478543563066E-3</v>
      </c>
      <c r="D66" s="72">
        <v>9.6973999480220452E-2</v>
      </c>
      <c r="E66" s="73">
        <v>7690</v>
      </c>
      <c r="F66" s="74">
        <v>0</v>
      </c>
      <c r="G66" s="19"/>
      <c r="H66" s="70" t="s">
        <v>127</v>
      </c>
      <c r="I66" s="88">
        <v>-3.587376463333165E-3</v>
      </c>
      <c r="J66" s="84"/>
      <c r="K66" s="26">
        <f t="shared" si="0"/>
        <v>-3.6642007789883996E-2</v>
      </c>
      <c r="L66" s="26">
        <f t="shared" si="1"/>
        <v>3.5117061423940287E-4</v>
      </c>
    </row>
    <row r="67" spans="2:12" x14ac:dyDescent="0.2">
      <c r="B67" s="70" t="s">
        <v>128</v>
      </c>
      <c r="C67" s="71">
        <v>3.7711313394018203E-2</v>
      </c>
      <c r="D67" s="72">
        <v>0.19050955319270815</v>
      </c>
      <c r="E67" s="73">
        <v>7690</v>
      </c>
      <c r="F67" s="74">
        <v>0</v>
      </c>
      <c r="G67" s="19"/>
      <c r="H67" s="70" t="s">
        <v>128</v>
      </c>
      <c r="I67" s="88">
        <v>-1.7990292285328065E-2</v>
      </c>
      <c r="J67" s="84"/>
      <c r="K67" s="26">
        <f t="shared" si="0"/>
        <v>-9.0871320859140459E-2</v>
      </c>
      <c r="L67" s="26">
        <f t="shared" si="1"/>
        <v>3.5611733850203693E-3</v>
      </c>
    </row>
    <row r="68" spans="2:12" x14ac:dyDescent="0.2">
      <c r="B68" s="70" t="s">
        <v>129</v>
      </c>
      <c r="C68" s="71">
        <v>0.9452535760728219</v>
      </c>
      <c r="D68" s="72">
        <v>0.22749941382623556</v>
      </c>
      <c r="E68" s="73">
        <v>7690</v>
      </c>
      <c r="F68" s="74">
        <v>0</v>
      </c>
      <c r="G68" s="19"/>
      <c r="H68" s="70" t="s">
        <v>129</v>
      </c>
      <c r="I68" s="88">
        <v>1.6312731969858496E-2</v>
      </c>
      <c r="J68" s="84"/>
      <c r="K68" s="26">
        <f t="shared" si="0"/>
        <v>3.9255650149253923E-3</v>
      </c>
      <c r="L68" s="26">
        <f t="shared" si="1"/>
        <v>-6.7778936089056302E-2</v>
      </c>
    </row>
    <row r="69" spans="2:12" x14ac:dyDescent="0.2">
      <c r="B69" s="70" t="s">
        <v>130</v>
      </c>
      <c r="C69" s="71">
        <v>3.9011703511053313E-4</v>
      </c>
      <c r="D69" s="72">
        <v>1.9748811636338084E-2</v>
      </c>
      <c r="E69" s="73">
        <v>7690</v>
      </c>
      <c r="F69" s="74">
        <v>0</v>
      </c>
      <c r="G69" s="19"/>
      <c r="H69" s="70" t="s">
        <v>130</v>
      </c>
      <c r="I69" s="88">
        <v>7.8909998576427221E-4</v>
      </c>
      <c r="J69" s="84"/>
      <c r="K69" s="26">
        <f t="shared" si="0"/>
        <v>3.9941246032547686E-2</v>
      </c>
      <c r="L69" s="26">
        <f t="shared" si="1"/>
        <v>-1.5587841563372322E-5</v>
      </c>
    </row>
    <row r="70" spans="2:12" x14ac:dyDescent="0.2">
      <c r="B70" s="70" t="s">
        <v>131</v>
      </c>
      <c r="C70" s="71">
        <v>1.9505851755526658E-3</v>
      </c>
      <c r="D70" s="72">
        <v>4.4125203493564226E-2</v>
      </c>
      <c r="E70" s="73">
        <v>7690</v>
      </c>
      <c r="F70" s="74">
        <v>0</v>
      </c>
      <c r="G70" s="19"/>
      <c r="H70" s="70" t="s">
        <v>131</v>
      </c>
      <c r="I70" s="88">
        <v>1.637963639564008E-3</v>
      </c>
      <c r="J70" s="84"/>
      <c r="K70" s="26">
        <f t="shared" si="0"/>
        <v>3.7048410489687947E-2</v>
      </c>
      <c r="L70" s="26">
        <f t="shared" si="1"/>
        <v>-7.2407316917956897E-5</v>
      </c>
    </row>
    <row r="71" spans="2:12" x14ac:dyDescent="0.2">
      <c r="B71" s="70" t="s">
        <v>132</v>
      </c>
      <c r="C71" s="71">
        <v>3.9011703511053313E-4</v>
      </c>
      <c r="D71" s="72">
        <v>1.9748811636337925E-2</v>
      </c>
      <c r="E71" s="73">
        <v>7690</v>
      </c>
      <c r="F71" s="74">
        <v>0</v>
      </c>
      <c r="G71" s="19"/>
      <c r="H71" s="70" t="s">
        <v>132</v>
      </c>
      <c r="I71" s="88">
        <v>-2.4078387712251023E-4</v>
      </c>
      <c r="J71" s="84"/>
      <c r="K71" s="26">
        <f t="shared" si="0"/>
        <v>-1.2187565898263667E-2</v>
      </c>
      <c r="L71" s="26">
        <f t="shared" si="1"/>
        <v>4.7564326388436312E-6</v>
      </c>
    </row>
    <row r="72" spans="2:12" x14ac:dyDescent="0.2">
      <c r="B72" s="70" t="s">
        <v>133</v>
      </c>
      <c r="C72" s="71">
        <v>6.5019505851755528E-4</v>
      </c>
      <c r="D72" s="72">
        <v>2.5492289258537516E-2</v>
      </c>
      <c r="E72" s="73">
        <v>7690</v>
      </c>
      <c r="F72" s="74">
        <v>0</v>
      </c>
      <c r="G72" s="19"/>
      <c r="H72" s="70" t="s">
        <v>133</v>
      </c>
      <c r="I72" s="88">
        <v>-3.2294640643737173E-3</v>
      </c>
      <c r="J72" s="84"/>
      <c r="K72" s="26">
        <f t="shared" ref="K72:K103" si="4">((1-C72)/D72)*I72</f>
        <v>-0.12660158725119355</v>
      </c>
      <c r="L72" s="26">
        <f t="shared" ref="L72:L103" si="5">((0-C72)/D72)*I72</f>
        <v>8.2369282531680909E-5</v>
      </c>
    </row>
    <row r="73" spans="2:12" x14ac:dyDescent="0.2">
      <c r="B73" s="70" t="s">
        <v>134</v>
      </c>
      <c r="C73" s="71">
        <v>1.6775032509752926E-2</v>
      </c>
      <c r="D73" s="72">
        <v>0.12843588240224196</v>
      </c>
      <c r="E73" s="73">
        <v>7690</v>
      </c>
      <c r="F73" s="74">
        <v>0</v>
      </c>
      <c r="G73" s="19"/>
      <c r="H73" s="70" t="s">
        <v>134</v>
      </c>
      <c r="I73" s="88">
        <v>-1.6896732581081018E-3</v>
      </c>
      <c r="J73" s="84"/>
      <c r="K73" s="26">
        <f t="shared" si="4"/>
        <v>-1.2935084052830694E-2</v>
      </c>
      <c r="L73" s="26">
        <f t="shared" si="5"/>
        <v>2.206885124739002E-4</v>
      </c>
    </row>
    <row r="74" spans="2:12" x14ac:dyDescent="0.2">
      <c r="B74" s="70" t="s">
        <v>135</v>
      </c>
      <c r="C74" s="71">
        <v>3.4460338101430427E-2</v>
      </c>
      <c r="D74" s="72">
        <v>0.18242025799546577</v>
      </c>
      <c r="E74" s="73">
        <v>7690</v>
      </c>
      <c r="F74" s="74">
        <v>0</v>
      </c>
      <c r="G74" s="19"/>
      <c r="H74" s="70" t="s">
        <v>135</v>
      </c>
      <c r="I74" s="88">
        <v>-1.9157705982560086E-2</v>
      </c>
      <c r="J74" s="84"/>
      <c r="K74" s="26">
        <f t="shared" si="4"/>
        <v>-0.10140060736901843</v>
      </c>
      <c r="L74" s="26">
        <f t="shared" si="5"/>
        <v>3.6190115761333174E-3</v>
      </c>
    </row>
    <row r="75" spans="2:12" x14ac:dyDescent="0.2">
      <c r="B75" s="70" t="s">
        <v>136</v>
      </c>
      <c r="C75" s="71">
        <v>1.3003901170351105E-4</v>
      </c>
      <c r="D75" s="72">
        <v>1.1403464899034925E-2</v>
      </c>
      <c r="E75" s="73">
        <v>7690</v>
      </c>
      <c r="F75" s="74">
        <v>0</v>
      </c>
      <c r="G75" s="19"/>
      <c r="H75" s="70" t="s">
        <v>136</v>
      </c>
      <c r="I75" s="88">
        <v>1.8286961153440599E-4</v>
      </c>
      <c r="J75" s="84"/>
      <c r="K75" s="26">
        <f t="shared" si="4"/>
        <v>1.6034234591832321E-2</v>
      </c>
      <c r="L75" s="26">
        <f t="shared" si="5"/>
        <v>-2.0853471962325816E-6</v>
      </c>
    </row>
    <row r="76" spans="2:12" x14ac:dyDescent="0.2">
      <c r="B76" s="70" t="s">
        <v>137</v>
      </c>
      <c r="C76" s="71">
        <v>3.9011703511053313E-4</v>
      </c>
      <c r="D76" s="72">
        <v>1.9748811636338102E-2</v>
      </c>
      <c r="E76" s="73">
        <v>7690</v>
      </c>
      <c r="F76" s="74">
        <v>0</v>
      </c>
      <c r="G76" s="19"/>
      <c r="H76" s="70" t="s">
        <v>137</v>
      </c>
      <c r="I76" s="88">
        <v>6.7610063944365222E-4</v>
      </c>
      <c r="J76" s="84"/>
      <c r="K76" s="26">
        <f t="shared" si="4"/>
        <v>3.422164804201213E-2</v>
      </c>
      <c r="L76" s="26">
        <f t="shared" si="5"/>
        <v>-1.3355658140501675E-5</v>
      </c>
    </row>
    <row r="77" spans="2:12" x14ac:dyDescent="0.2">
      <c r="B77" s="70" t="s">
        <v>138</v>
      </c>
      <c r="C77" s="71">
        <v>0.46267880364109237</v>
      </c>
      <c r="D77" s="72">
        <v>0.49863760501203991</v>
      </c>
      <c r="E77" s="73">
        <v>7690</v>
      </c>
      <c r="F77" s="74">
        <v>0</v>
      </c>
      <c r="G77" s="19"/>
      <c r="H77" s="70" t="s">
        <v>138</v>
      </c>
      <c r="I77" s="88">
        <v>0.11058675872781246</v>
      </c>
      <c r="J77" s="84"/>
      <c r="K77" s="26">
        <f t="shared" si="4"/>
        <v>0.11916592110947451</v>
      </c>
      <c r="L77" s="26">
        <f t="shared" si="5"/>
        <v>-0.10261189431449912</v>
      </c>
    </row>
    <row r="78" spans="2:12" x14ac:dyDescent="0.2">
      <c r="B78" s="70" t="s">
        <v>139</v>
      </c>
      <c r="C78" s="71">
        <v>0.27282184655396619</v>
      </c>
      <c r="D78" s="72">
        <v>0.44543898392807563</v>
      </c>
      <c r="E78" s="73">
        <v>7690</v>
      </c>
      <c r="F78" s="74">
        <v>0</v>
      </c>
      <c r="G78" s="19"/>
      <c r="H78" s="70" t="s">
        <v>139</v>
      </c>
      <c r="I78" s="88">
        <v>-4.9752321555384602E-2</v>
      </c>
      <c r="J78" s="84"/>
      <c r="K78" s="26">
        <f t="shared" si="4"/>
        <v>-8.1220554607181875E-2</v>
      </c>
      <c r="L78" s="26">
        <f t="shared" si="5"/>
        <v>3.0472232397329685E-2</v>
      </c>
    </row>
    <row r="79" spans="2:12" ht="24" x14ac:dyDescent="0.2">
      <c r="B79" s="70" t="s">
        <v>140</v>
      </c>
      <c r="C79" s="71">
        <v>0.11703511053315994</v>
      </c>
      <c r="D79" s="72">
        <v>0.3214830215436974</v>
      </c>
      <c r="E79" s="73">
        <v>7690</v>
      </c>
      <c r="F79" s="74">
        <v>0</v>
      </c>
      <c r="G79" s="19"/>
      <c r="H79" s="70" t="s">
        <v>140</v>
      </c>
      <c r="I79" s="88">
        <v>-4.58154378840748E-2</v>
      </c>
      <c r="J79" s="84"/>
      <c r="K79" s="26">
        <f t="shared" si="4"/>
        <v>-0.12583377763758005</v>
      </c>
      <c r="L79" s="26">
        <f t="shared" si="5"/>
        <v>1.6678998508663043E-2</v>
      </c>
    </row>
    <row r="80" spans="2:12" ht="24" x14ac:dyDescent="0.2">
      <c r="B80" s="70" t="s">
        <v>141</v>
      </c>
      <c r="C80" s="71">
        <v>0.12587776332899869</v>
      </c>
      <c r="D80" s="72">
        <v>0.33173311925931709</v>
      </c>
      <c r="E80" s="73">
        <v>7690</v>
      </c>
      <c r="F80" s="74">
        <v>0</v>
      </c>
      <c r="G80" s="19"/>
      <c r="H80" s="70" t="s">
        <v>141</v>
      </c>
      <c r="I80" s="88">
        <v>-5.0194004949786854E-2</v>
      </c>
      <c r="J80" s="84"/>
      <c r="K80" s="26">
        <f t="shared" si="4"/>
        <v>-0.13226203030962727</v>
      </c>
      <c r="L80" s="26">
        <f t="shared" si="5"/>
        <v>1.9046361996387859E-2</v>
      </c>
    </row>
    <row r="81" spans="2:12" x14ac:dyDescent="0.2">
      <c r="B81" s="70" t="s">
        <v>142</v>
      </c>
      <c r="C81" s="71">
        <v>4.0312093628088429E-3</v>
      </c>
      <c r="D81" s="72">
        <v>6.3367822142217631E-2</v>
      </c>
      <c r="E81" s="73">
        <v>7690</v>
      </c>
      <c r="F81" s="74">
        <v>0</v>
      </c>
      <c r="G81" s="19"/>
      <c r="H81" s="70" t="s">
        <v>142</v>
      </c>
      <c r="I81" s="88">
        <v>-5.6101617579225127E-3</v>
      </c>
      <c r="J81" s="84"/>
      <c r="K81" s="26">
        <f t="shared" si="4"/>
        <v>-8.8176393513680576E-2</v>
      </c>
      <c r="L81" s="26">
        <f t="shared" si="5"/>
        <v>3.5689622652096853E-4</v>
      </c>
    </row>
    <row r="82" spans="2:12" x14ac:dyDescent="0.2">
      <c r="B82" s="70" t="s">
        <v>143</v>
      </c>
      <c r="C82" s="71">
        <v>1.0403120936280884E-3</v>
      </c>
      <c r="D82" s="72">
        <v>3.2239184269667882E-2</v>
      </c>
      <c r="E82" s="73">
        <v>7690</v>
      </c>
      <c r="F82" s="74">
        <v>0</v>
      </c>
      <c r="G82" s="19"/>
      <c r="H82" s="70" t="s">
        <v>143</v>
      </c>
      <c r="I82" s="88">
        <v>-2.8586337782117322E-3</v>
      </c>
      <c r="J82" s="84"/>
      <c r="K82" s="26">
        <f t="shared" si="4"/>
        <v>-8.8577300313635476E-2</v>
      </c>
      <c r="L82" s="26">
        <f t="shared" si="5"/>
        <v>9.2243999285223095E-5</v>
      </c>
    </row>
    <row r="83" spans="2:12" x14ac:dyDescent="0.2">
      <c r="B83" s="70" t="s">
        <v>144</v>
      </c>
      <c r="C83" s="71">
        <v>3.9011703511053313E-4</v>
      </c>
      <c r="D83" s="72">
        <v>1.9748811636337876E-2</v>
      </c>
      <c r="E83" s="73">
        <v>7690</v>
      </c>
      <c r="F83" s="74">
        <v>0</v>
      </c>
      <c r="G83" s="19"/>
      <c r="H83" s="70" t="s">
        <v>144</v>
      </c>
      <c r="I83" s="88">
        <v>-2.1367221046158548E-3</v>
      </c>
      <c r="J83" s="84"/>
      <c r="K83" s="26">
        <f t="shared" si="4"/>
        <v>-0.10815276241703098</v>
      </c>
      <c r="L83" s="26">
        <f t="shared" si="5"/>
        <v>4.2208701346571205E-5</v>
      </c>
    </row>
    <row r="84" spans="2:12" x14ac:dyDescent="0.2">
      <c r="B84" s="70" t="s">
        <v>145</v>
      </c>
      <c r="C84" s="71">
        <v>1.3003901170351105E-4</v>
      </c>
      <c r="D84" s="72">
        <v>1.1403464899034835E-2</v>
      </c>
      <c r="E84" s="73">
        <v>7690</v>
      </c>
      <c r="F84" s="74">
        <v>0</v>
      </c>
      <c r="G84" s="19"/>
      <c r="H84" s="70" t="s">
        <v>145</v>
      </c>
      <c r="I84" s="88">
        <v>1.7490372831050066E-3</v>
      </c>
      <c r="J84" s="84"/>
      <c r="K84" s="26">
        <f t="shared" si="4"/>
        <v>0.1533577606025073</v>
      </c>
      <c r="L84" s="26">
        <f t="shared" si="5"/>
        <v>-1.9945085264989892E-5</v>
      </c>
    </row>
    <row r="85" spans="2:12" x14ac:dyDescent="0.2">
      <c r="B85" s="70" t="s">
        <v>146</v>
      </c>
      <c r="C85" s="71">
        <v>5.201560468140442E-4</v>
      </c>
      <c r="D85" s="72">
        <v>2.2802480099499828E-2</v>
      </c>
      <c r="E85" s="73">
        <v>7690</v>
      </c>
      <c r="F85" s="74">
        <v>0</v>
      </c>
      <c r="G85" s="19"/>
      <c r="H85" s="70" t="s">
        <v>146</v>
      </c>
      <c r="I85" s="88">
        <v>-1.5406110756783003E-3</v>
      </c>
      <c r="J85" s="84"/>
      <c r="K85" s="26">
        <f t="shared" si="4"/>
        <v>-6.7528168462046956E-2</v>
      </c>
      <c r="L85" s="26">
        <f t="shared" si="5"/>
        <v>3.5143465241762662E-5</v>
      </c>
    </row>
    <row r="86" spans="2:12" x14ac:dyDescent="0.2">
      <c r="B86" s="70" t="s">
        <v>147</v>
      </c>
      <c r="C86" s="71">
        <v>1.0403120936280884E-3</v>
      </c>
      <c r="D86" s="72">
        <v>3.2239184269668902E-2</v>
      </c>
      <c r="E86" s="73">
        <v>7690</v>
      </c>
      <c r="F86" s="74">
        <v>0</v>
      </c>
      <c r="G86" s="19"/>
      <c r="H86" s="70" t="s">
        <v>147</v>
      </c>
      <c r="I86" s="88">
        <v>-1.1838976715781433E-3</v>
      </c>
      <c r="J86" s="84"/>
      <c r="K86" s="26">
        <f t="shared" si="4"/>
        <v>-3.6684118264910692E-2</v>
      </c>
      <c r="L86" s="26">
        <f t="shared" si="5"/>
        <v>3.8202674579443579E-5</v>
      </c>
    </row>
    <row r="87" spans="2:12" x14ac:dyDescent="0.2">
      <c r="B87" s="70" t="s">
        <v>148</v>
      </c>
      <c r="C87" s="71">
        <v>1.1833550065019505E-2</v>
      </c>
      <c r="D87" s="72">
        <v>0.10814359883533706</v>
      </c>
      <c r="E87" s="73">
        <v>7690</v>
      </c>
      <c r="F87" s="74">
        <v>0</v>
      </c>
      <c r="G87" s="19"/>
      <c r="H87" s="70" t="s">
        <v>148</v>
      </c>
      <c r="I87" s="88">
        <v>-1.0040228907667953E-2</v>
      </c>
      <c r="J87" s="84"/>
      <c r="K87" s="26">
        <f t="shared" si="4"/>
        <v>-9.1742992309063798E-2</v>
      </c>
      <c r="L87" s="26">
        <f t="shared" si="5"/>
        <v>1.0986461771449935E-3</v>
      </c>
    </row>
    <row r="88" spans="2:12" x14ac:dyDescent="0.2">
      <c r="B88" s="70" t="s">
        <v>149</v>
      </c>
      <c r="C88" s="71">
        <v>2.6007802340702211E-3</v>
      </c>
      <c r="D88" s="72">
        <v>5.0934796980208821E-2</v>
      </c>
      <c r="E88" s="73">
        <v>7690</v>
      </c>
      <c r="F88" s="74">
        <v>0</v>
      </c>
      <c r="G88" s="19"/>
      <c r="H88" s="70" t="s">
        <v>149</v>
      </c>
      <c r="I88" s="88">
        <v>5.4592942706155811E-4</v>
      </c>
      <c r="J88" s="84"/>
      <c r="K88" s="26">
        <f t="shared" si="4"/>
        <v>1.0690326002674229E-2</v>
      </c>
      <c r="L88" s="26">
        <f t="shared" si="5"/>
        <v>-2.7875687099541668E-5</v>
      </c>
    </row>
    <row r="89" spans="2:12" x14ac:dyDescent="0.2">
      <c r="B89" s="70" t="s">
        <v>150</v>
      </c>
      <c r="C89" s="71">
        <v>0.52275682704811444</v>
      </c>
      <c r="D89" s="72">
        <v>0.49951433758325248</v>
      </c>
      <c r="E89" s="73">
        <v>7690</v>
      </c>
      <c r="F89" s="74">
        <v>0</v>
      </c>
      <c r="G89" s="19"/>
      <c r="H89" s="70" t="s">
        <v>150</v>
      </c>
      <c r="I89" s="88">
        <v>0.10699607852752178</v>
      </c>
      <c r="J89" s="84"/>
      <c r="K89" s="26">
        <f t="shared" si="4"/>
        <v>0.10222559027421926</v>
      </c>
      <c r="L89" s="26">
        <f t="shared" si="5"/>
        <v>-0.1119746247690358</v>
      </c>
    </row>
    <row r="90" spans="2:12" x14ac:dyDescent="0.2">
      <c r="B90" s="70" t="s">
        <v>151</v>
      </c>
      <c r="C90" s="71">
        <v>0.4308192457737321</v>
      </c>
      <c r="D90" s="72">
        <v>0.49522309596894876</v>
      </c>
      <c r="E90" s="73">
        <v>7690</v>
      </c>
      <c r="F90" s="74">
        <v>0</v>
      </c>
      <c r="G90" s="19"/>
      <c r="H90" s="70" t="s">
        <v>151</v>
      </c>
      <c r="I90" s="88">
        <v>3.0339837189087202E-2</v>
      </c>
      <c r="J90" s="84"/>
      <c r="K90" s="26">
        <f t="shared" si="4"/>
        <v>3.487085225821053E-2</v>
      </c>
      <c r="L90" s="26">
        <f t="shared" si="5"/>
        <v>-2.6394136059276097E-2</v>
      </c>
    </row>
    <row r="91" spans="2:12" x14ac:dyDescent="0.2">
      <c r="B91" s="70" t="s">
        <v>152</v>
      </c>
      <c r="C91" s="71">
        <v>0.31170351105331601</v>
      </c>
      <c r="D91" s="72">
        <v>0.46321953221418088</v>
      </c>
      <c r="E91" s="73">
        <v>7690</v>
      </c>
      <c r="F91" s="74">
        <v>0</v>
      </c>
      <c r="G91" s="19"/>
      <c r="H91" s="70" t="s">
        <v>152</v>
      </c>
      <c r="I91" s="88">
        <v>8.7820676731461461E-2</v>
      </c>
      <c r="J91" s="84"/>
      <c r="K91" s="26">
        <f t="shared" si="4"/>
        <v>0.13049247548403828</v>
      </c>
      <c r="L91" s="26">
        <f t="shared" si="5"/>
        <v>-5.9095118786177923E-2</v>
      </c>
    </row>
    <row r="92" spans="2:12" x14ac:dyDescent="0.2">
      <c r="B92" s="70" t="s">
        <v>153</v>
      </c>
      <c r="C92" s="71">
        <v>4.421326397919376E-3</v>
      </c>
      <c r="D92" s="72">
        <v>6.635021287187455E-2</v>
      </c>
      <c r="E92" s="73">
        <v>7690</v>
      </c>
      <c r="F92" s="74">
        <v>0</v>
      </c>
      <c r="G92" s="19"/>
      <c r="H92" s="70" t="s">
        <v>153</v>
      </c>
      <c r="I92" s="88">
        <v>1.4118183281233147E-2</v>
      </c>
      <c r="J92" s="84"/>
      <c r="K92" s="26">
        <f t="shared" si="4"/>
        <v>0.21184200587183524</v>
      </c>
      <c r="L92" s="26">
        <f t="shared" si="5"/>
        <v>-9.4078215773803534E-4</v>
      </c>
    </row>
    <row r="93" spans="2:12" x14ac:dyDescent="0.2">
      <c r="B93" s="70" t="s">
        <v>154</v>
      </c>
      <c r="C93" s="71">
        <v>3.5110533159947986E-3</v>
      </c>
      <c r="D93" s="72">
        <v>5.9153874350095108E-2</v>
      </c>
      <c r="E93" s="73">
        <v>7690</v>
      </c>
      <c r="F93" s="74">
        <v>0</v>
      </c>
      <c r="G93" s="19"/>
      <c r="H93" s="70" t="s">
        <v>154</v>
      </c>
      <c r="I93" s="88">
        <v>2.2325794618362812E-2</v>
      </c>
      <c r="J93" s="84"/>
      <c r="K93" s="26">
        <f t="shared" si="4"/>
        <v>0.37609383675306168</v>
      </c>
      <c r="L93" s="26">
        <f t="shared" si="5"/>
        <v>-1.3251381433293313E-3</v>
      </c>
    </row>
    <row r="94" spans="2:12" x14ac:dyDescent="0.2">
      <c r="B94" s="70" t="s">
        <v>155</v>
      </c>
      <c r="C94" s="71">
        <v>5.6306892067620282E-2</v>
      </c>
      <c r="D94" s="72">
        <v>0.23052838584497087</v>
      </c>
      <c r="E94" s="73">
        <v>7690</v>
      </c>
      <c r="F94" s="74">
        <v>0</v>
      </c>
      <c r="G94" s="19"/>
      <c r="H94" s="70" t="s">
        <v>155</v>
      </c>
      <c r="I94" s="88">
        <v>7.0468224430222076E-2</v>
      </c>
      <c r="J94" s="84"/>
      <c r="K94" s="26">
        <f t="shared" si="4"/>
        <v>0.2884693677929705</v>
      </c>
      <c r="L94" s="26">
        <f t="shared" si="5"/>
        <v>-1.7211965861148714E-2</v>
      </c>
    </row>
    <row r="95" spans="2:12" x14ac:dyDescent="0.2">
      <c r="B95" s="70" t="s">
        <v>156</v>
      </c>
      <c r="C95" s="71">
        <v>1.9505851755526658E-3</v>
      </c>
      <c r="D95" s="72">
        <v>4.4125203493566953E-2</v>
      </c>
      <c r="E95" s="73">
        <v>7690</v>
      </c>
      <c r="F95" s="74">
        <v>0</v>
      </c>
      <c r="G95" s="19"/>
      <c r="H95" s="70" t="s">
        <v>156</v>
      </c>
      <c r="I95" s="88">
        <v>1.246551542387208E-2</v>
      </c>
      <c r="J95" s="84"/>
      <c r="K95" s="26">
        <f t="shared" si="4"/>
        <v>0.28195224926485529</v>
      </c>
      <c r="L95" s="26">
        <f t="shared" si="5"/>
        <v>-5.510467412342449E-4</v>
      </c>
    </row>
    <row r="96" spans="2:12" x14ac:dyDescent="0.2">
      <c r="B96" s="70" t="s">
        <v>157</v>
      </c>
      <c r="C96" s="71">
        <v>0.30377113133940181</v>
      </c>
      <c r="D96" s="72">
        <v>0.45991492385204691</v>
      </c>
      <c r="E96" s="73">
        <v>7690</v>
      </c>
      <c r="F96" s="74">
        <v>0</v>
      </c>
      <c r="G96" s="19"/>
      <c r="H96" s="70" t="s">
        <v>157</v>
      </c>
      <c r="I96" s="88">
        <v>0.10568743724586126</v>
      </c>
      <c r="J96" s="84"/>
      <c r="K96" s="26">
        <f t="shared" si="4"/>
        <v>0.15999186164481854</v>
      </c>
      <c r="L96" s="26">
        <f t="shared" si="5"/>
        <v>-6.9805937393032522E-2</v>
      </c>
    </row>
    <row r="97" spans="2:12" x14ac:dyDescent="0.2">
      <c r="B97" s="70" t="s">
        <v>158</v>
      </c>
      <c r="C97" s="71">
        <v>5.0715214564369315E-3</v>
      </c>
      <c r="D97" s="72">
        <v>7.1038421736989113E-2</v>
      </c>
      <c r="E97" s="73">
        <v>7690</v>
      </c>
      <c r="F97" s="74">
        <v>0</v>
      </c>
      <c r="G97" s="19"/>
      <c r="H97" s="70" t="s">
        <v>158</v>
      </c>
      <c r="I97" s="88">
        <v>3.7214887100220091E-2</v>
      </c>
      <c r="J97" s="84"/>
      <c r="K97" s="26">
        <f t="shared" si="4"/>
        <v>0.52121302946280457</v>
      </c>
      <c r="L97" s="26">
        <f t="shared" si="5"/>
        <v>-2.6568171675662501E-3</v>
      </c>
    </row>
    <row r="98" spans="2:12" x14ac:dyDescent="0.2">
      <c r="B98" s="70" t="s">
        <v>159</v>
      </c>
      <c r="C98" s="71">
        <v>1.3003901170351106E-3</v>
      </c>
      <c r="D98" s="72">
        <v>3.6039811404756088E-2</v>
      </c>
      <c r="E98" s="73">
        <v>7690</v>
      </c>
      <c r="F98" s="74">
        <v>0</v>
      </c>
      <c r="G98" s="19"/>
      <c r="H98" s="70" t="s">
        <v>159</v>
      </c>
      <c r="I98" s="88">
        <v>2.117948163128652E-2</v>
      </c>
      <c r="J98" s="84"/>
      <c r="K98" s="26">
        <f t="shared" si="4"/>
        <v>0.58690484822842048</v>
      </c>
      <c r="L98" s="26">
        <f t="shared" si="5"/>
        <v>-7.641990211307558E-4</v>
      </c>
    </row>
    <row r="99" spans="2:12" x14ac:dyDescent="0.2">
      <c r="B99" s="70" t="s">
        <v>160</v>
      </c>
      <c r="C99" s="71">
        <v>1.4304291287386215E-3</v>
      </c>
      <c r="D99" s="72">
        <v>3.7796412143446916E-2</v>
      </c>
      <c r="E99" s="73">
        <v>7690</v>
      </c>
      <c r="F99" s="74">
        <v>0</v>
      </c>
      <c r="G99" s="19"/>
      <c r="H99" s="70" t="s">
        <v>160</v>
      </c>
      <c r="I99" s="88">
        <v>1.3621177841543678E-2</v>
      </c>
      <c r="J99" s="84"/>
      <c r="K99" s="26">
        <f t="shared" si="4"/>
        <v>0.35986732445316627</v>
      </c>
      <c r="L99" s="26">
        <f t="shared" si="5"/>
        <v>-5.1550209258820537E-4</v>
      </c>
    </row>
    <row r="100" spans="2:12" x14ac:dyDescent="0.2">
      <c r="B100" s="70" t="s">
        <v>161</v>
      </c>
      <c r="C100" s="71">
        <v>1.9505851755526656E-3</v>
      </c>
      <c r="D100" s="72">
        <v>4.4125203493565295E-2</v>
      </c>
      <c r="E100" s="73">
        <v>7690</v>
      </c>
      <c r="F100" s="74">
        <v>0</v>
      </c>
      <c r="G100" s="19"/>
      <c r="H100" s="70" t="s">
        <v>161</v>
      </c>
      <c r="I100" s="88">
        <v>2.4512641990153534E-2</v>
      </c>
      <c r="J100" s="84"/>
      <c r="K100" s="26">
        <f t="shared" si="4"/>
        <v>0.55444113697156261</v>
      </c>
      <c r="L100" s="26">
        <f t="shared" si="5"/>
        <v>-1.0835983132994709E-3</v>
      </c>
    </row>
    <row r="101" spans="2:12" x14ac:dyDescent="0.2">
      <c r="B101" s="70" t="s">
        <v>162</v>
      </c>
      <c r="C101" s="71">
        <v>0.2048114434330299</v>
      </c>
      <c r="D101" s="72">
        <v>0.40359001159964147</v>
      </c>
      <c r="E101" s="73">
        <v>7690</v>
      </c>
      <c r="F101" s="74">
        <v>0</v>
      </c>
      <c r="G101" s="19"/>
      <c r="H101" s="70" t="s">
        <v>162</v>
      </c>
      <c r="I101" s="88">
        <v>5.4192539872772762E-2</v>
      </c>
      <c r="J101" s="84"/>
      <c r="K101" s="26">
        <f t="shared" si="4"/>
        <v>0.10677491097296132</v>
      </c>
      <c r="L101" s="26">
        <f t="shared" si="5"/>
        <v>-2.750130576981424E-2</v>
      </c>
    </row>
    <row r="102" spans="2:12" x14ac:dyDescent="0.2">
      <c r="B102" s="70" t="s">
        <v>163</v>
      </c>
      <c r="C102" s="71">
        <v>0.36944083224967489</v>
      </c>
      <c r="D102" s="72">
        <v>0.48268478410198157</v>
      </c>
      <c r="E102" s="73">
        <v>7690</v>
      </c>
      <c r="F102" s="74">
        <v>0</v>
      </c>
      <c r="G102" s="19"/>
      <c r="H102" s="70" t="s">
        <v>163</v>
      </c>
      <c r="I102" s="88">
        <v>-2.2503857679183323E-2</v>
      </c>
      <c r="J102" s="84"/>
      <c r="K102" s="26">
        <f t="shared" si="4"/>
        <v>-2.939809630783707E-2</v>
      </c>
      <c r="L102" s="26">
        <f t="shared" si="5"/>
        <v>1.7224168201807614E-2</v>
      </c>
    </row>
    <row r="103" spans="2:12" x14ac:dyDescent="0.2">
      <c r="B103" s="70" t="s">
        <v>164</v>
      </c>
      <c r="C103" s="71">
        <v>0.40910273081924575</v>
      </c>
      <c r="D103" s="72">
        <v>0.49170023985521061</v>
      </c>
      <c r="E103" s="73">
        <v>7690</v>
      </c>
      <c r="F103" s="74">
        <v>0</v>
      </c>
      <c r="G103" s="19"/>
      <c r="H103" s="70" t="s">
        <v>164</v>
      </c>
      <c r="I103" s="88">
        <v>7.6020533559611062E-3</v>
      </c>
      <c r="J103" s="84"/>
      <c r="K103" s="26">
        <f t="shared" si="4"/>
        <v>9.1357135996650331E-3</v>
      </c>
      <c r="L103" s="26">
        <f t="shared" si="5"/>
        <v>-6.325034107514566E-3</v>
      </c>
    </row>
    <row r="104" spans="2:12" x14ac:dyDescent="0.2">
      <c r="B104" s="70" t="s">
        <v>165</v>
      </c>
      <c r="C104" s="71">
        <v>3.6150845253576071E-2</v>
      </c>
      <c r="D104" s="72">
        <v>0.18667751151292683</v>
      </c>
      <c r="E104" s="73">
        <v>7690</v>
      </c>
      <c r="F104" s="74">
        <v>0</v>
      </c>
      <c r="G104" s="19"/>
      <c r="H104" s="70" t="s">
        <v>165</v>
      </c>
      <c r="I104" s="88">
        <v>-3.9795426258148912E-3</v>
      </c>
      <c r="J104" s="84"/>
      <c r="K104" s="26">
        <f t="shared" ref="K104:K121" si="6">((1-C104)/D104)*I104</f>
        <v>-2.0547085533135785E-2</v>
      </c>
      <c r="L104" s="26">
        <f t="shared" ref="L104:L121" si="7">((0-C104)/D104)*I104</f>
        <v>7.7065431438366804E-4</v>
      </c>
    </row>
    <row r="105" spans="2:12" x14ac:dyDescent="0.2">
      <c r="B105" s="70" t="s">
        <v>166</v>
      </c>
      <c r="C105" s="71">
        <v>1.1833550065019505E-2</v>
      </c>
      <c r="D105" s="72">
        <v>0.10814359883533151</v>
      </c>
      <c r="E105" s="73">
        <v>7690</v>
      </c>
      <c r="F105" s="74">
        <v>0</v>
      </c>
      <c r="G105" s="19"/>
      <c r="H105" s="70" t="s">
        <v>166</v>
      </c>
      <c r="I105" s="88">
        <v>3.0743754327756296E-2</v>
      </c>
      <c r="J105" s="84"/>
      <c r="K105" s="26">
        <f t="shared" si="6"/>
        <v>0.28092228202975916</v>
      </c>
      <c r="L105" s="26">
        <f t="shared" si="7"/>
        <v>-3.3641173397431349E-3</v>
      </c>
    </row>
    <row r="106" spans="2:12" x14ac:dyDescent="0.2">
      <c r="B106" s="70" t="s">
        <v>167</v>
      </c>
      <c r="C106" s="71">
        <v>2.6007802340702211E-3</v>
      </c>
      <c r="D106" s="72">
        <v>5.0934796980209709E-2</v>
      </c>
      <c r="E106" s="73">
        <v>7690</v>
      </c>
      <c r="F106" s="74">
        <v>0</v>
      </c>
      <c r="G106" s="19"/>
      <c r="H106" s="70" t="s">
        <v>167</v>
      </c>
      <c r="I106" s="88">
        <v>8.2956239081971182E-4</v>
      </c>
      <c r="J106" s="84"/>
      <c r="K106" s="26">
        <f t="shared" si="6"/>
        <v>1.6244393428567528E-2</v>
      </c>
      <c r="L106" s="26">
        <f t="shared" si="7"/>
        <v>-4.2358261873709332E-5</v>
      </c>
    </row>
    <row r="107" spans="2:12" x14ac:dyDescent="0.2">
      <c r="B107" s="70" t="s">
        <v>168</v>
      </c>
      <c r="C107" s="71">
        <v>3.1599479843953185E-2</v>
      </c>
      <c r="D107" s="72">
        <v>0.174942655040812</v>
      </c>
      <c r="E107" s="73">
        <v>7690</v>
      </c>
      <c r="F107" s="74">
        <v>0</v>
      </c>
      <c r="G107" s="19"/>
      <c r="H107" s="70" t="s">
        <v>168</v>
      </c>
      <c r="I107" s="88">
        <v>1.1400210713085081E-2</v>
      </c>
      <c r="J107" s="84"/>
      <c r="K107" s="26">
        <f t="shared" si="6"/>
        <v>6.3106221760865805E-2</v>
      </c>
      <c r="L107" s="26">
        <f t="shared" si="7"/>
        <v>-2.059193217119698E-3</v>
      </c>
    </row>
    <row r="108" spans="2:12" x14ac:dyDescent="0.2">
      <c r="B108" s="70" t="s">
        <v>169</v>
      </c>
      <c r="C108" s="71">
        <v>2.9908972691807542E-3</v>
      </c>
      <c r="D108" s="72">
        <v>5.4610801341888011E-2</v>
      </c>
      <c r="E108" s="73">
        <v>7690</v>
      </c>
      <c r="F108" s="74">
        <v>0</v>
      </c>
      <c r="G108" s="19"/>
      <c r="H108" s="70" t="s">
        <v>169</v>
      </c>
      <c r="I108" s="88">
        <v>9.2466574976536285E-3</v>
      </c>
      <c r="J108" s="84"/>
      <c r="K108" s="26">
        <f t="shared" si="6"/>
        <v>0.16881278920043269</v>
      </c>
      <c r="L108" s="26">
        <f t="shared" si="7"/>
        <v>-5.0641634949914586E-4</v>
      </c>
    </row>
    <row r="109" spans="2:12" x14ac:dyDescent="0.2">
      <c r="B109" s="70" t="s">
        <v>170</v>
      </c>
      <c r="C109" s="71">
        <v>1.5214564369310794E-2</v>
      </c>
      <c r="D109" s="72">
        <v>0.12241335727305434</v>
      </c>
      <c r="E109" s="73">
        <v>7690</v>
      </c>
      <c r="F109" s="74">
        <v>0</v>
      </c>
      <c r="G109" s="19"/>
      <c r="H109" s="70" t="s">
        <v>170</v>
      </c>
      <c r="I109" s="88">
        <v>-8.3659490088044772E-3</v>
      </c>
      <c r="J109" s="84"/>
      <c r="K109" s="26">
        <f t="shared" si="6"/>
        <v>-6.7302007906886688E-2</v>
      </c>
      <c r="L109" s="26">
        <f t="shared" si="7"/>
        <v>1.0397906939265474E-3</v>
      </c>
    </row>
    <row r="110" spans="2:12" x14ac:dyDescent="0.2">
      <c r="B110" s="70" t="s">
        <v>171</v>
      </c>
      <c r="C110" s="71">
        <v>2.3146944083224968E-2</v>
      </c>
      <c r="D110" s="72">
        <v>0.15037986493722455</v>
      </c>
      <c r="E110" s="73">
        <v>7690</v>
      </c>
      <c r="F110" s="74">
        <v>0</v>
      </c>
      <c r="G110" s="19"/>
      <c r="H110" s="70" t="s">
        <v>171</v>
      </c>
      <c r="I110" s="88">
        <v>3.9733667614823956E-2</v>
      </c>
      <c r="J110" s="84"/>
      <c r="K110" s="26">
        <f t="shared" si="6"/>
        <v>0.25810606126375302</v>
      </c>
      <c r="L110" s="26">
        <f t="shared" si="7"/>
        <v>-6.1159316966118244E-3</v>
      </c>
    </row>
    <row r="111" spans="2:12" x14ac:dyDescent="0.2">
      <c r="B111" s="70" t="s">
        <v>172</v>
      </c>
      <c r="C111" s="71">
        <v>3.7711313394018205E-3</v>
      </c>
      <c r="D111" s="72">
        <v>6.1297622435231791E-2</v>
      </c>
      <c r="E111" s="73">
        <v>7690</v>
      </c>
      <c r="F111" s="74">
        <v>0</v>
      </c>
      <c r="G111" s="19"/>
      <c r="H111" s="70" t="s">
        <v>172</v>
      </c>
      <c r="I111" s="88">
        <v>2.7901217765077174E-2</v>
      </c>
      <c r="J111" s="84"/>
      <c r="K111" s="26">
        <f t="shared" si="6"/>
        <v>0.45345965314928138</v>
      </c>
      <c r="L111" s="26">
        <f t="shared" si="7"/>
        <v>-1.7165291660787313E-3</v>
      </c>
    </row>
    <row r="112" spans="2:12" x14ac:dyDescent="0.2">
      <c r="B112" s="70" t="s">
        <v>173</v>
      </c>
      <c r="C112" s="71">
        <v>7.1001300390117039E-2</v>
      </c>
      <c r="D112" s="72">
        <v>0.25684371558757052</v>
      </c>
      <c r="E112" s="73">
        <v>7690</v>
      </c>
      <c r="F112" s="74">
        <v>0</v>
      </c>
      <c r="G112" s="19"/>
      <c r="H112" s="70" t="s">
        <v>173</v>
      </c>
      <c r="I112" s="88">
        <v>2.2385014709659656E-2</v>
      </c>
      <c r="J112" s="84"/>
      <c r="K112" s="26">
        <f t="shared" si="6"/>
        <v>8.0966160719364272E-2</v>
      </c>
      <c r="L112" s="26">
        <f t="shared" si="7"/>
        <v>-6.1880632352705623E-3</v>
      </c>
    </row>
    <row r="113" spans="2:13" x14ac:dyDescent="0.2">
      <c r="B113" s="70" t="s">
        <v>174</v>
      </c>
      <c r="C113" s="71">
        <v>1.4044213263979193E-2</v>
      </c>
      <c r="D113" s="72">
        <v>0.11768081499839737</v>
      </c>
      <c r="E113" s="73">
        <v>7690</v>
      </c>
      <c r="F113" s="74">
        <v>0</v>
      </c>
      <c r="G113" s="19"/>
      <c r="H113" s="70" t="s">
        <v>174</v>
      </c>
      <c r="I113" s="88">
        <v>4.6641704480000871E-2</v>
      </c>
      <c r="J113" s="84"/>
      <c r="K113" s="26">
        <f t="shared" si="6"/>
        <v>0.39077447276273969</v>
      </c>
      <c r="L113" s="26">
        <f t="shared" si="7"/>
        <v>-5.5662942572376533E-3</v>
      </c>
    </row>
    <row r="114" spans="2:13" x14ac:dyDescent="0.2">
      <c r="B114" s="70" t="s">
        <v>175</v>
      </c>
      <c r="C114" s="71">
        <v>0.93667100130039016</v>
      </c>
      <c r="D114" s="72">
        <v>0.24356960265476385</v>
      </c>
      <c r="E114" s="73">
        <v>7690</v>
      </c>
      <c r="F114" s="74">
        <v>0</v>
      </c>
      <c r="G114" s="19"/>
      <c r="H114" s="70" t="s">
        <v>175</v>
      </c>
      <c r="I114" s="88">
        <v>2.4628841389707806E-2</v>
      </c>
      <c r="J114" s="84"/>
      <c r="K114" s="26">
        <f t="shared" si="6"/>
        <v>6.4035899691163569E-3</v>
      </c>
      <c r="L114" s="26">
        <f t="shared" si="7"/>
        <v>-9.4712645888183067E-2</v>
      </c>
    </row>
    <row r="115" spans="2:13" x14ac:dyDescent="0.2">
      <c r="B115" s="70" t="s">
        <v>176</v>
      </c>
      <c r="C115" s="71">
        <v>0.10845253576072822</v>
      </c>
      <c r="D115" s="72">
        <v>0.31097131448245602</v>
      </c>
      <c r="E115" s="73">
        <v>7690</v>
      </c>
      <c r="F115" s="74">
        <v>0</v>
      </c>
      <c r="G115" s="19"/>
      <c r="H115" s="70" t="s">
        <v>176</v>
      </c>
      <c r="I115" s="88">
        <v>5.9787042104617404E-2</v>
      </c>
      <c r="J115" s="84"/>
      <c r="K115" s="26">
        <f t="shared" si="6"/>
        <v>0.17140804730317144</v>
      </c>
      <c r="L115" s="26">
        <f t="shared" si="7"/>
        <v>-2.0850978916400961E-2</v>
      </c>
    </row>
    <row r="116" spans="2:13" x14ac:dyDescent="0.2">
      <c r="B116" s="70" t="s">
        <v>177</v>
      </c>
      <c r="C116" s="71">
        <v>0.21430429128738621</v>
      </c>
      <c r="D116" s="72">
        <v>0.41036552069421356</v>
      </c>
      <c r="E116" s="73">
        <v>7690</v>
      </c>
      <c r="F116" s="74">
        <v>0</v>
      </c>
      <c r="G116" s="19"/>
      <c r="H116" s="70" t="s">
        <v>177</v>
      </c>
      <c r="I116" s="88">
        <v>-8.0503543864830579E-2</v>
      </c>
      <c r="J116" s="84"/>
      <c r="K116" s="26">
        <f t="shared" si="6"/>
        <v>-0.15413402384233724</v>
      </c>
      <c r="L116" s="26">
        <f t="shared" si="7"/>
        <v>4.2041190217175069E-2</v>
      </c>
    </row>
    <row r="117" spans="2:13" x14ac:dyDescent="0.2">
      <c r="B117" s="70" t="s">
        <v>178</v>
      </c>
      <c r="C117" s="71">
        <v>3.120936280884265E-3</v>
      </c>
      <c r="D117" s="72">
        <v>5.5781723414488969E-2</v>
      </c>
      <c r="E117" s="73">
        <v>7690</v>
      </c>
      <c r="F117" s="74">
        <v>0</v>
      </c>
      <c r="G117" s="19"/>
      <c r="H117" s="70" t="s">
        <v>178</v>
      </c>
      <c r="I117" s="88">
        <v>-4.7230477068238973E-3</v>
      </c>
      <c r="J117" s="84"/>
      <c r="K117" s="26">
        <f t="shared" si="6"/>
        <v>-8.4405914476575111E-2</v>
      </c>
      <c r="L117" s="26">
        <f t="shared" si="7"/>
        <v>2.6425018881265361E-4</v>
      </c>
    </row>
    <row r="118" spans="2:13" x14ac:dyDescent="0.2">
      <c r="B118" s="70" t="s">
        <v>180</v>
      </c>
      <c r="C118" s="71">
        <v>1.6905071521456437E-3</v>
      </c>
      <c r="D118" s="72">
        <v>4.1083680780917523E-2</v>
      </c>
      <c r="E118" s="73">
        <v>7690</v>
      </c>
      <c r="F118" s="74">
        <v>0</v>
      </c>
      <c r="G118" s="19"/>
      <c r="H118" s="70" t="s">
        <v>180</v>
      </c>
      <c r="I118" s="88">
        <v>-5.7672332716631304E-3</v>
      </c>
      <c r="J118" s="84"/>
      <c r="K118" s="26">
        <f t="shared" si="6"/>
        <v>-0.14014040643708625</v>
      </c>
      <c r="L118" s="26">
        <f t="shared" si="7"/>
        <v>2.3730953284904538E-4</v>
      </c>
    </row>
    <row r="119" spans="2:13" x14ac:dyDescent="0.2">
      <c r="B119" s="70" t="s">
        <v>181</v>
      </c>
      <c r="C119" s="71">
        <v>1.5604681404421325E-3</v>
      </c>
      <c r="D119" s="72">
        <v>3.9474494436997978E-2</v>
      </c>
      <c r="E119" s="73">
        <v>7690</v>
      </c>
      <c r="F119" s="74">
        <v>0</v>
      </c>
      <c r="G119" s="19"/>
      <c r="H119" s="70" t="s">
        <v>181</v>
      </c>
      <c r="I119" s="88">
        <v>7.560322085299764E-4</v>
      </c>
      <c r="J119" s="84"/>
      <c r="K119" s="26">
        <f t="shared" si="6"/>
        <v>1.9122536086185367E-2</v>
      </c>
      <c r="L119" s="26">
        <f t="shared" si="7"/>
        <v>-2.9886745641342064E-5</v>
      </c>
      <c r="M119" s="3"/>
    </row>
    <row r="120" spans="2:13" x14ac:dyDescent="0.2">
      <c r="B120" s="70" t="s">
        <v>182</v>
      </c>
      <c r="C120" s="71">
        <v>9.1027308192457733E-4</v>
      </c>
      <c r="D120" s="72">
        <v>3.0158958262575326E-2</v>
      </c>
      <c r="E120" s="73">
        <v>7690</v>
      </c>
      <c r="F120" s="74">
        <v>0</v>
      </c>
      <c r="G120" s="19"/>
      <c r="H120" s="70" t="s">
        <v>182</v>
      </c>
      <c r="I120" s="88">
        <v>-5.0519206578441471E-4</v>
      </c>
      <c r="J120" s="84"/>
      <c r="K120" s="26">
        <f t="shared" si="6"/>
        <v>-1.6735730679134846E-2</v>
      </c>
      <c r="L120" s="26">
        <f t="shared" si="7"/>
        <v>1.5247964955608998E-5</v>
      </c>
    </row>
    <row r="121" spans="2:13" x14ac:dyDescent="0.2">
      <c r="B121" s="70" t="s">
        <v>183</v>
      </c>
      <c r="C121" s="71">
        <v>4.317295188556567E-2</v>
      </c>
      <c r="D121" s="72">
        <v>0.20325949079310857</v>
      </c>
      <c r="E121" s="73">
        <v>7690</v>
      </c>
      <c r="F121" s="74">
        <v>0</v>
      </c>
      <c r="G121" s="19"/>
      <c r="H121" s="70" t="s">
        <v>183</v>
      </c>
      <c r="I121" s="88">
        <v>5.6720759275916861E-2</v>
      </c>
      <c r="J121" s="84"/>
      <c r="K121" s="26">
        <f t="shared" si="6"/>
        <v>0.267008229003322</v>
      </c>
      <c r="L121" s="26">
        <f t="shared" si="7"/>
        <v>-1.204766676122627E-2</v>
      </c>
    </row>
    <row r="122" spans="2:13" x14ac:dyDescent="0.2">
      <c r="B122" s="70" t="s">
        <v>184</v>
      </c>
      <c r="C122" s="71">
        <v>0.73159947984395302</v>
      </c>
      <c r="D122" s="72">
        <v>0.44315597585485478</v>
      </c>
      <c r="E122" s="73">
        <v>7690</v>
      </c>
      <c r="F122" s="74">
        <v>0</v>
      </c>
      <c r="G122" s="19"/>
      <c r="H122" s="70" t="s">
        <v>184</v>
      </c>
      <c r="I122" s="88">
        <v>4.8381151948469092E-2</v>
      </c>
      <c r="J122" s="84"/>
      <c r="K122" s="20"/>
      <c r="L122" s="20"/>
    </row>
    <row r="123" spans="2:13" x14ac:dyDescent="0.2">
      <c r="B123" s="70" t="s">
        <v>185</v>
      </c>
      <c r="C123" s="71">
        <v>3.3810143042912869E-3</v>
      </c>
      <c r="D123" s="72">
        <v>5.805188438631622E-2</v>
      </c>
      <c r="E123" s="73">
        <v>7690</v>
      </c>
      <c r="F123" s="74">
        <v>0</v>
      </c>
      <c r="G123" s="19"/>
      <c r="H123" s="70" t="s">
        <v>185</v>
      </c>
      <c r="I123" s="88">
        <v>9.8454770781885963E-3</v>
      </c>
      <c r="J123" s="84"/>
      <c r="K123" s="26">
        <f t="shared" ref="K123:K144" si="8">((1-C123)/D123)*I123</f>
        <v>0.16902447669153636</v>
      </c>
      <c r="L123" s="26">
        <f t="shared" ref="L123:L144" si="9">((0-C123)/D123)*I123</f>
        <v>-5.7341289065500323E-4</v>
      </c>
    </row>
    <row r="124" spans="2:13" x14ac:dyDescent="0.2">
      <c r="B124" s="70" t="s">
        <v>186</v>
      </c>
      <c r="C124" s="71">
        <v>2.600780234070221E-4</v>
      </c>
      <c r="D124" s="72">
        <v>1.6125885982462101E-2</v>
      </c>
      <c r="E124" s="73">
        <v>7690</v>
      </c>
      <c r="F124" s="74">
        <v>0</v>
      </c>
      <c r="G124" s="19"/>
      <c r="H124" s="70" t="s">
        <v>186</v>
      </c>
      <c r="I124" s="88">
        <v>-1.1973335917547358E-3</v>
      </c>
      <c r="J124" s="84"/>
      <c r="K124" s="26">
        <f t="shared" si="8"/>
        <v>-7.4229855829482425E-2</v>
      </c>
      <c r="L124" s="26">
        <f t="shared" si="9"/>
        <v>1.9310576438470975E-5</v>
      </c>
    </row>
    <row r="125" spans="2:13" x14ac:dyDescent="0.2">
      <c r="B125" s="70" t="s">
        <v>187</v>
      </c>
      <c r="C125" s="71">
        <v>1.0403120936280884E-3</v>
      </c>
      <c r="D125" s="72">
        <v>3.2239184269667237E-2</v>
      </c>
      <c r="E125" s="73">
        <v>7690</v>
      </c>
      <c r="F125" s="74">
        <v>0</v>
      </c>
      <c r="G125" s="19"/>
      <c r="H125" s="70" t="s">
        <v>187</v>
      </c>
      <c r="I125" s="88">
        <v>-1.2485127617022584E-3</v>
      </c>
      <c r="J125" s="84"/>
      <c r="K125" s="26">
        <f t="shared" si="8"/>
        <v>-3.8686274080162508E-2</v>
      </c>
      <c r="L125" s="26">
        <f t="shared" si="9"/>
        <v>4.028771057554023E-5</v>
      </c>
    </row>
    <row r="126" spans="2:13" x14ac:dyDescent="0.2">
      <c r="B126" s="70" t="s">
        <v>188</v>
      </c>
      <c r="C126" s="71">
        <v>0.11508452535760728</v>
      </c>
      <c r="D126" s="72">
        <v>0.31914467297166149</v>
      </c>
      <c r="E126" s="73">
        <v>7690</v>
      </c>
      <c r="F126" s="74">
        <v>0</v>
      </c>
      <c r="G126" s="19"/>
      <c r="H126" s="70" t="s">
        <v>188</v>
      </c>
      <c r="I126" s="88">
        <v>-6.5629350918093798E-2</v>
      </c>
      <c r="J126" s="84"/>
      <c r="K126" s="26">
        <f t="shared" si="8"/>
        <v>-0.18197523924616482</v>
      </c>
      <c r="L126" s="26">
        <f t="shared" si="9"/>
        <v>2.366614059263128E-2</v>
      </c>
    </row>
    <row r="127" spans="2:13" x14ac:dyDescent="0.2">
      <c r="B127" s="70" t="s">
        <v>189</v>
      </c>
      <c r="C127" s="71">
        <v>1.5604681404421327E-3</v>
      </c>
      <c r="D127" s="72">
        <v>3.9474494436999151E-2</v>
      </c>
      <c r="E127" s="73">
        <v>7690</v>
      </c>
      <c r="F127" s="74">
        <v>0</v>
      </c>
      <c r="G127" s="19"/>
      <c r="H127" s="70" t="s">
        <v>189</v>
      </c>
      <c r="I127" s="88">
        <v>-7.0945343503366742E-3</v>
      </c>
      <c r="J127" s="84"/>
      <c r="K127" s="26">
        <f t="shared" si="8"/>
        <v>-0.17944406018465492</v>
      </c>
      <c r="L127" s="26">
        <f t="shared" si="9"/>
        <v>2.8045437903306315E-4</v>
      </c>
    </row>
    <row r="128" spans="2:13" x14ac:dyDescent="0.2">
      <c r="B128" s="70" t="s">
        <v>190</v>
      </c>
      <c r="C128" s="71">
        <v>1.3003901170351106E-3</v>
      </c>
      <c r="D128" s="72">
        <v>3.6039811404758447E-2</v>
      </c>
      <c r="E128" s="73">
        <v>7690</v>
      </c>
      <c r="F128" s="74">
        <v>0</v>
      </c>
      <c r="G128" s="19"/>
      <c r="H128" s="70" t="s">
        <v>190</v>
      </c>
      <c r="I128" s="88">
        <v>-4.4965715432037489E-3</v>
      </c>
      <c r="J128" s="84"/>
      <c r="K128" s="26">
        <f t="shared" si="8"/>
        <v>-0.1246045434470698</v>
      </c>
      <c r="L128" s="26">
        <f t="shared" si="9"/>
        <v>1.622454992800388E-4</v>
      </c>
    </row>
    <row r="129" spans="2:12" x14ac:dyDescent="0.2">
      <c r="B129" s="70" t="s">
        <v>191</v>
      </c>
      <c r="C129" s="71">
        <v>2.9258777633289986E-2</v>
      </c>
      <c r="D129" s="72">
        <v>0.16854196956334924</v>
      </c>
      <c r="E129" s="73">
        <v>7690</v>
      </c>
      <c r="F129" s="74">
        <v>0</v>
      </c>
      <c r="G129" s="19"/>
      <c r="H129" s="70" t="s">
        <v>191</v>
      </c>
      <c r="I129" s="88">
        <v>-2.5297910481678978E-2</v>
      </c>
      <c r="J129" s="84"/>
      <c r="K129" s="26">
        <f t="shared" si="8"/>
        <v>-0.14570688006038898</v>
      </c>
      <c r="L129" s="26">
        <f t="shared" si="9"/>
        <v>4.3917010065087098E-3</v>
      </c>
    </row>
    <row r="130" spans="2:12" x14ac:dyDescent="0.2">
      <c r="B130" s="70" t="s">
        <v>192</v>
      </c>
      <c r="C130" s="71">
        <v>5.0715214564369315E-3</v>
      </c>
      <c r="D130" s="72">
        <v>7.1038421736983243E-2</v>
      </c>
      <c r="E130" s="73">
        <v>7690</v>
      </c>
      <c r="F130" s="74">
        <v>0</v>
      </c>
      <c r="G130" s="19"/>
      <c r="H130" s="70" t="s">
        <v>192</v>
      </c>
      <c r="I130" s="88">
        <v>-3.8943518643959336E-3</v>
      </c>
      <c r="J130" s="84"/>
      <c r="K130" s="26">
        <f t="shared" si="8"/>
        <v>-5.4542337521268178E-2</v>
      </c>
      <c r="L130" s="26">
        <f t="shared" si="9"/>
        <v>2.7802263277080901E-4</v>
      </c>
    </row>
    <row r="131" spans="2:12" x14ac:dyDescent="0.2">
      <c r="B131" s="70" t="s">
        <v>193</v>
      </c>
      <c r="C131" s="71">
        <v>1.7425227568270481E-2</v>
      </c>
      <c r="D131" s="72">
        <v>0.13085799851955859</v>
      </c>
      <c r="E131" s="73">
        <v>7690</v>
      </c>
      <c r="F131" s="74">
        <v>0</v>
      </c>
      <c r="G131" s="19"/>
      <c r="H131" s="70" t="s">
        <v>193</v>
      </c>
      <c r="I131" s="88">
        <v>-2.0186048325815754E-2</v>
      </c>
      <c r="J131" s="84"/>
      <c r="K131" s="26">
        <f t="shared" si="8"/>
        <v>-0.15157118452388518</v>
      </c>
      <c r="L131" s="26">
        <f t="shared" si="9"/>
        <v>2.688001419560695E-3</v>
      </c>
    </row>
    <row r="132" spans="2:12" x14ac:dyDescent="0.2">
      <c r="B132" s="70" t="s">
        <v>194</v>
      </c>
      <c r="C132" s="71">
        <v>0.82106631989596879</v>
      </c>
      <c r="D132" s="72">
        <v>0.38332169985404013</v>
      </c>
      <c r="E132" s="73">
        <v>7690</v>
      </c>
      <c r="F132" s="74">
        <v>0</v>
      </c>
      <c r="G132" s="19"/>
      <c r="H132" s="70" t="s">
        <v>194</v>
      </c>
      <c r="I132" s="88">
        <v>7.2677252172253515E-2</v>
      </c>
      <c r="J132" s="84"/>
      <c r="K132" s="26">
        <f t="shared" si="8"/>
        <v>3.392557268733231E-2</v>
      </c>
      <c r="L132" s="26">
        <f t="shared" si="9"/>
        <v>-0.15567301304347109</v>
      </c>
    </row>
    <row r="133" spans="2:12" x14ac:dyDescent="0.2">
      <c r="B133" s="70" t="s">
        <v>195</v>
      </c>
      <c r="C133" s="71">
        <v>1.8205461638491547E-3</v>
      </c>
      <c r="D133" s="72">
        <v>4.2631773564704149E-2</v>
      </c>
      <c r="E133" s="73">
        <v>7690</v>
      </c>
      <c r="F133" s="74">
        <v>0</v>
      </c>
      <c r="G133" s="19"/>
      <c r="H133" s="70" t="s">
        <v>195</v>
      </c>
      <c r="I133" s="88">
        <v>-5.2251063066522628E-3</v>
      </c>
      <c r="J133" s="84"/>
      <c r="K133" s="26">
        <f t="shared" si="8"/>
        <v>-0.12234052968718373</v>
      </c>
      <c r="L133" s="26">
        <f t="shared" si="9"/>
        <v>2.2313280557850082E-4</v>
      </c>
    </row>
    <row r="134" spans="2:12" x14ac:dyDescent="0.2">
      <c r="B134" s="70" t="s">
        <v>196</v>
      </c>
      <c r="C134" s="71">
        <v>2.600780234070221E-4</v>
      </c>
      <c r="D134" s="72">
        <v>1.6125885982461976E-2</v>
      </c>
      <c r="E134" s="73">
        <v>7690</v>
      </c>
      <c r="F134" s="74">
        <v>0</v>
      </c>
      <c r="G134" s="19"/>
      <c r="H134" s="70" t="s">
        <v>196</v>
      </c>
      <c r="I134" s="88">
        <v>1.2926170226965023E-3</v>
      </c>
      <c r="J134" s="84"/>
      <c r="K134" s="26">
        <f t="shared" si="8"/>
        <v>8.0137044427925547E-2</v>
      </c>
      <c r="L134" s="26">
        <f t="shared" si="9"/>
        <v>-2.0847306042644523E-5</v>
      </c>
    </row>
    <row r="135" spans="2:12" x14ac:dyDescent="0.2">
      <c r="B135" s="70" t="s">
        <v>197</v>
      </c>
      <c r="C135" s="71">
        <v>6.5019505851755528E-4</v>
      </c>
      <c r="D135" s="72">
        <v>2.549228925853754E-2</v>
      </c>
      <c r="E135" s="73">
        <v>7690</v>
      </c>
      <c r="F135" s="74">
        <v>0</v>
      </c>
      <c r="G135" s="19"/>
      <c r="H135" s="70" t="s">
        <v>197</v>
      </c>
      <c r="I135" s="88">
        <v>5.4416196908339733E-3</v>
      </c>
      <c r="J135" s="84"/>
      <c r="K135" s="26">
        <f t="shared" si="8"/>
        <v>0.2133226059632683</v>
      </c>
      <c r="L135" s="26">
        <f t="shared" si="9"/>
        <v>-1.3879154584467686E-4</v>
      </c>
    </row>
    <row r="136" spans="2:12" x14ac:dyDescent="0.2">
      <c r="B136" s="70" t="s">
        <v>198</v>
      </c>
      <c r="C136" s="71">
        <v>4.5513654096228867E-3</v>
      </c>
      <c r="D136" s="72">
        <v>6.7314483734675398E-2</v>
      </c>
      <c r="E136" s="73">
        <v>7690</v>
      </c>
      <c r="F136" s="74">
        <v>0</v>
      </c>
      <c r="G136" s="19"/>
      <c r="H136" s="70" t="s">
        <v>198</v>
      </c>
      <c r="I136" s="88">
        <v>1.0895145342081381E-2</v>
      </c>
      <c r="J136" s="84"/>
      <c r="K136" s="26">
        <f t="shared" si="8"/>
        <v>0.16111774097810982</v>
      </c>
      <c r="L136" s="26">
        <f t="shared" si="9"/>
        <v>-7.3665851524935897E-4</v>
      </c>
    </row>
    <row r="137" spans="2:12" x14ac:dyDescent="0.2">
      <c r="B137" s="70" t="s">
        <v>199</v>
      </c>
      <c r="C137" s="71">
        <v>2.600780234070221E-4</v>
      </c>
      <c r="D137" s="72">
        <v>1.612588598246175E-2</v>
      </c>
      <c r="E137" s="73">
        <v>7690</v>
      </c>
      <c r="F137" s="74">
        <v>0</v>
      </c>
      <c r="G137" s="19"/>
      <c r="H137" s="70" t="s">
        <v>199</v>
      </c>
      <c r="I137" s="88">
        <v>-3.1393297191252513E-3</v>
      </c>
      <c r="J137" s="84"/>
      <c r="K137" s="26">
        <f t="shared" si="8"/>
        <v>-0.19462578687896429</v>
      </c>
      <c r="L137" s="26">
        <f t="shared" si="9"/>
        <v>5.0631057981000077E-5</v>
      </c>
    </row>
    <row r="138" spans="2:12" x14ac:dyDescent="0.2">
      <c r="B138" s="70" t="s">
        <v>200</v>
      </c>
      <c r="C138" s="71">
        <v>6.5019505851755528E-4</v>
      </c>
      <c r="D138" s="72">
        <v>2.5492289258537547E-2</v>
      </c>
      <c r="E138" s="73">
        <v>7690</v>
      </c>
      <c r="F138" s="74">
        <v>0</v>
      </c>
      <c r="G138" s="19"/>
      <c r="H138" s="70" t="s">
        <v>200</v>
      </c>
      <c r="I138" s="88">
        <v>5.1458235930827234E-3</v>
      </c>
      <c r="J138" s="84"/>
      <c r="K138" s="26">
        <f t="shared" si="8"/>
        <v>0.2017267947910267</v>
      </c>
      <c r="L138" s="26">
        <f t="shared" si="9"/>
        <v>-1.3124710136045979E-4</v>
      </c>
    </row>
    <row r="139" spans="2:12" x14ac:dyDescent="0.2">
      <c r="B139" s="70" t="s">
        <v>201</v>
      </c>
      <c r="C139" s="71">
        <v>6.8920676202860855E-3</v>
      </c>
      <c r="D139" s="72">
        <v>8.2737278180348928E-2</v>
      </c>
      <c r="E139" s="73">
        <v>7690</v>
      </c>
      <c r="F139" s="74">
        <v>0</v>
      </c>
      <c r="G139" s="19"/>
      <c r="H139" s="70" t="s">
        <v>201</v>
      </c>
      <c r="I139" s="88">
        <v>-2.0614281711186862E-3</v>
      </c>
      <c r="J139" s="84"/>
      <c r="K139" s="26">
        <f t="shared" si="8"/>
        <v>-2.4743630849282792E-2</v>
      </c>
      <c r="L139" s="26">
        <f t="shared" si="9"/>
        <v>1.7171827091946938E-4</v>
      </c>
    </row>
    <row r="140" spans="2:12" x14ac:dyDescent="0.2">
      <c r="B140" s="70" t="s">
        <v>202</v>
      </c>
      <c r="C140" s="71">
        <v>2.1326397919375815E-2</v>
      </c>
      <c r="D140" s="72">
        <v>0.14447940041448648</v>
      </c>
      <c r="E140" s="73">
        <v>7690</v>
      </c>
      <c r="F140" s="74">
        <v>0</v>
      </c>
      <c r="G140" s="19"/>
      <c r="H140" s="70" t="s">
        <v>202</v>
      </c>
      <c r="I140" s="88">
        <v>-1.6203648838155702E-2</v>
      </c>
      <c r="J140" s="84"/>
      <c r="K140" s="26">
        <f t="shared" si="8"/>
        <v>-0.10976016878387683</v>
      </c>
      <c r="L140" s="26">
        <f t="shared" si="9"/>
        <v>2.3917974595476753E-3</v>
      </c>
    </row>
    <row r="141" spans="2:12" x14ac:dyDescent="0.2">
      <c r="B141" s="70" t="s">
        <v>203</v>
      </c>
      <c r="C141" s="71">
        <v>0.152925877763329</v>
      </c>
      <c r="D141" s="72">
        <v>0.35993944082302615</v>
      </c>
      <c r="E141" s="73">
        <v>7690</v>
      </c>
      <c r="F141" s="74">
        <v>0</v>
      </c>
      <c r="G141" s="19"/>
      <c r="H141" s="70" t="s">
        <v>203</v>
      </c>
      <c r="I141" s="88">
        <v>-5.9976650731776181E-2</v>
      </c>
      <c r="J141" s="84"/>
      <c r="K141" s="26">
        <f t="shared" si="8"/>
        <v>-0.14114782380376642</v>
      </c>
      <c r="L141" s="26">
        <f t="shared" si="9"/>
        <v>2.5482014245199459E-2</v>
      </c>
    </row>
    <row r="142" spans="2:12" x14ac:dyDescent="0.2">
      <c r="B142" s="70" t="s">
        <v>204</v>
      </c>
      <c r="C142" s="71">
        <v>7.0481144343302993E-2</v>
      </c>
      <c r="D142" s="72">
        <v>0.25597279750197305</v>
      </c>
      <c r="E142" s="73">
        <v>7690</v>
      </c>
      <c r="F142" s="74">
        <v>0</v>
      </c>
      <c r="G142" s="19"/>
      <c r="H142" s="70" t="s">
        <v>204</v>
      </c>
      <c r="I142" s="88">
        <v>-3.3824116171771973E-2</v>
      </c>
      <c r="J142" s="84"/>
      <c r="K142" s="26">
        <f t="shared" si="8"/>
        <v>-0.12282615209275245</v>
      </c>
      <c r="L142" s="26">
        <f t="shared" si="9"/>
        <v>9.3133428139719962E-3</v>
      </c>
    </row>
    <row r="143" spans="2:12" x14ac:dyDescent="0.2">
      <c r="B143" s="70" t="s">
        <v>205</v>
      </c>
      <c r="C143" s="71">
        <v>2.6137841352405721E-2</v>
      </c>
      <c r="D143" s="72">
        <v>0.15955552366016196</v>
      </c>
      <c r="E143" s="73">
        <v>7690</v>
      </c>
      <c r="F143" s="74">
        <v>0</v>
      </c>
      <c r="G143" s="19"/>
      <c r="H143" s="70" t="s">
        <v>205</v>
      </c>
      <c r="I143" s="88">
        <v>-1.3066988466360582E-2</v>
      </c>
      <c r="J143" s="84"/>
      <c r="K143" s="26">
        <f t="shared" si="8"/>
        <v>-7.9755594184110601E-2</v>
      </c>
      <c r="L143" s="26">
        <f t="shared" si="9"/>
        <v>2.1405894553353224E-3</v>
      </c>
    </row>
    <row r="144" spans="2:12" x14ac:dyDescent="0.2">
      <c r="B144" s="70" t="s">
        <v>206</v>
      </c>
      <c r="C144" s="71">
        <v>6.514954486345903E-2</v>
      </c>
      <c r="D144" s="72">
        <v>0.24680559704799446</v>
      </c>
      <c r="E144" s="73">
        <v>7690</v>
      </c>
      <c r="F144" s="74">
        <v>0</v>
      </c>
      <c r="G144" s="19"/>
      <c r="H144" s="70" t="s">
        <v>206</v>
      </c>
      <c r="I144" s="88">
        <v>-3.3171142816832061E-2</v>
      </c>
      <c r="J144" s="84"/>
      <c r="K144" s="26">
        <f t="shared" si="8"/>
        <v>-0.12564568360937275</v>
      </c>
      <c r="L144" s="26">
        <f t="shared" si="9"/>
        <v>8.7562230474747173E-3</v>
      </c>
    </row>
    <row r="145" spans="2:13" x14ac:dyDescent="0.2">
      <c r="B145" s="70" t="s">
        <v>207</v>
      </c>
      <c r="C145" s="71">
        <v>1.0403120936280884E-3</v>
      </c>
      <c r="D145" s="72">
        <v>3.2239184269667577E-2</v>
      </c>
      <c r="E145" s="73">
        <v>7690</v>
      </c>
      <c r="F145" s="74">
        <v>0</v>
      </c>
      <c r="G145" s="19"/>
      <c r="H145" s="70" t="s">
        <v>207</v>
      </c>
      <c r="I145" s="88">
        <v>7.8741055908983324E-4</v>
      </c>
      <c r="J145" s="84"/>
      <c r="K145" s="26">
        <f t="shared" ref="K145:K157" si="10">((1-C145)/D145)*I145</f>
        <v>2.4398613804339667E-2</v>
      </c>
      <c r="L145" s="26">
        <f t="shared" ref="L145:L157" si="11">((0-C145)/D145)*I145</f>
        <v>-2.5408605888403717E-5</v>
      </c>
      <c r="M145" s="20"/>
    </row>
    <row r="146" spans="2:13" x14ac:dyDescent="0.2">
      <c r="B146" s="70" t="s">
        <v>208</v>
      </c>
      <c r="C146" s="71">
        <v>7.8023407022106625E-4</v>
      </c>
      <c r="D146" s="72">
        <v>2.7923586802311322E-2</v>
      </c>
      <c r="E146" s="73">
        <v>7690</v>
      </c>
      <c r="F146" s="74">
        <v>0</v>
      </c>
      <c r="G146" s="19"/>
      <c r="H146" s="70" t="s">
        <v>208</v>
      </c>
      <c r="I146" s="88">
        <v>-2.140871352541113E-3</v>
      </c>
      <c r="J146" s="84"/>
      <c r="K146" s="26">
        <f t="shared" si="10"/>
        <v>-7.6609104228502325E-2</v>
      </c>
      <c r="L146" s="26">
        <f t="shared" si="11"/>
        <v>5.9819706581339659E-5</v>
      </c>
    </row>
    <row r="147" spans="2:13" x14ac:dyDescent="0.2">
      <c r="B147" s="70" t="s">
        <v>209</v>
      </c>
      <c r="C147" s="71">
        <v>4.9414824447334199E-3</v>
      </c>
      <c r="D147" s="72">
        <v>7.0126340909171886E-2</v>
      </c>
      <c r="E147" s="73">
        <v>7690</v>
      </c>
      <c r="F147" s="74">
        <v>0</v>
      </c>
      <c r="H147" s="70" t="s">
        <v>209</v>
      </c>
      <c r="I147" s="88">
        <v>2.0626209672535189E-3</v>
      </c>
      <c r="J147" s="84"/>
      <c r="K147" s="26">
        <f t="shared" si="10"/>
        <v>2.926758384002975E-2</v>
      </c>
      <c r="L147" s="26">
        <f t="shared" si="11"/>
        <v>-1.4534346392069142E-4</v>
      </c>
    </row>
    <row r="148" spans="2:13" x14ac:dyDescent="0.2">
      <c r="B148" s="70" t="s">
        <v>210</v>
      </c>
      <c r="C148" s="71">
        <v>0.53237971391417427</v>
      </c>
      <c r="D148" s="72">
        <v>0.49898289725324746</v>
      </c>
      <c r="E148" s="73">
        <v>7690</v>
      </c>
      <c r="F148" s="74">
        <v>0</v>
      </c>
      <c r="H148" s="70" t="s">
        <v>210</v>
      </c>
      <c r="I148" s="88">
        <v>7.9073842250063905E-2</v>
      </c>
      <c r="J148" s="84"/>
      <c r="K148" s="26">
        <f t="shared" si="10"/>
        <v>7.4103807842764075E-2</v>
      </c>
      <c r="L148" s="26">
        <f t="shared" si="11"/>
        <v>-8.4366237293736407E-2</v>
      </c>
    </row>
    <row r="149" spans="2:13" x14ac:dyDescent="0.2">
      <c r="B149" s="70" t="s">
        <v>211</v>
      </c>
      <c r="C149" s="71">
        <v>3.120936280884265E-3</v>
      </c>
      <c r="D149" s="72">
        <v>5.5781723414488477E-2</v>
      </c>
      <c r="E149" s="73">
        <v>7690</v>
      </c>
      <c r="F149" s="74">
        <v>0</v>
      </c>
      <c r="H149" s="70" t="s">
        <v>211</v>
      </c>
      <c r="I149" s="88">
        <v>-2.9963377761391265E-3</v>
      </c>
      <c r="J149" s="84"/>
      <c r="K149" s="26">
        <f t="shared" si="10"/>
        <v>-5.3547761059099225E-2</v>
      </c>
      <c r="L149" s="26">
        <f t="shared" si="11"/>
        <v>1.6764235134599287E-4</v>
      </c>
    </row>
    <row r="150" spans="2:13" x14ac:dyDescent="0.2">
      <c r="B150" s="70" t="s">
        <v>212</v>
      </c>
      <c r="C150" s="71">
        <v>7.3342002600780234E-2</v>
      </c>
      <c r="D150" s="72">
        <v>0.26071400468709105</v>
      </c>
      <c r="E150" s="73">
        <v>7690</v>
      </c>
      <c r="F150" s="74">
        <v>0</v>
      </c>
      <c r="H150" s="70" t="s">
        <v>212</v>
      </c>
      <c r="I150" s="88">
        <v>1.4220163759877115E-2</v>
      </c>
      <c r="J150" s="84"/>
      <c r="K150" s="26">
        <f t="shared" si="10"/>
        <v>5.0542848621546038E-2</v>
      </c>
      <c r="L150" s="26">
        <f t="shared" si="11"/>
        <v>-4.0003040447027741E-3</v>
      </c>
    </row>
    <row r="151" spans="2:13" x14ac:dyDescent="0.2">
      <c r="B151" s="70" t="s">
        <v>213</v>
      </c>
      <c r="C151" s="71">
        <v>9.4928478543563066E-3</v>
      </c>
      <c r="D151" s="72">
        <v>9.6973999480221049E-2</v>
      </c>
      <c r="E151" s="73">
        <v>7690</v>
      </c>
      <c r="F151" s="74">
        <v>0</v>
      </c>
      <c r="H151" s="70" t="s">
        <v>213</v>
      </c>
      <c r="I151" s="88">
        <v>7.4758362523582086E-3</v>
      </c>
      <c r="J151" s="84"/>
      <c r="K151" s="26">
        <f t="shared" si="10"/>
        <v>7.6359326375321848E-2</v>
      </c>
      <c r="L151" s="26">
        <f t="shared" si="11"/>
        <v>-7.3181447097262636E-4</v>
      </c>
    </row>
    <row r="152" spans="2:13" x14ac:dyDescent="0.2">
      <c r="B152" s="70" t="s">
        <v>214</v>
      </c>
      <c r="C152" s="71">
        <v>2.7308192457737319E-2</v>
      </c>
      <c r="D152" s="72">
        <v>0.16299052023681279</v>
      </c>
      <c r="E152" s="73">
        <v>7690</v>
      </c>
      <c r="F152" s="74">
        <v>0</v>
      </c>
      <c r="H152" s="70" t="s">
        <v>214</v>
      </c>
      <c r="I152" s="88">
        <v>-1.0677024461696428E-2</v>
      </c>
      <c r="J152" s="84"/>
      <c r="K152" s="26">
        <f t="shared" si="10"/>
        <v>-6.3718148808477815E-2</v>
      </c>
      <c r="L152" s="26">
        <f t="shared" si="11"/>
        <v>1.7888785093289224E-3</v>
      </c>
    </row>
    <row r="153" spans="2:13" x14ac:dyDescent="0.2">
      <c r="B153" s="70" t="s">
        <v>215</v>
      </c>
      <c r="C153" s="71">
        <v>1.8205461638491547E-3</v>
      </c>
      <c r="D153" s="72">
        <v>4.2631773564699084E-2</v>
      </c>
      <c r="E153" s="73">
        <v>7690</v>
      </c>
      <c r="F153" s="74">
        <v>0</v>
      </c>
      <c r="H153" s="70" t="s">
        <v>215</v>
      </c>
      <c r="I153" s="88">
        <v>3.461387782549986E-3</v>
      </c>
      <c r="J153" s="84"/>
      <c r="K153" s="26">
        <f t="shared" si="10"/>
        <v>8.1044861083654926E-2</v>
      </c>
      <c r="L153" s="26">
        <f t="shared" si="11"/>
        <v>-1.4781501500406058E-4</v>
      </c>
    </row>
    <row r="154" spans="2:13" x14ac:dyDescent="0.2">
      <c r="B154" s="70" t="s">
        <v>216</v>
      </c>
      <c r="C154" s="71">
        <v>2.210663198959688E-3</v>
      </c>
      <c r="D154" s="72">
        <v>4.6968745367939151E-2</v>
      </c>
      <c r="E154" s="73">
        <v>7690</v>
      </c>
      <c r="F154" s="74">
        <v>0</v>
      </c>
      <c r="H154" s="70" t="s">
        <v>216</v>
      </c>
      <c r="I154" s="88">
        <v>1.3858886598141744E-2</v>
      </c>
      <c r="J154" s="84"/>
      <c r="K154" s="26">
        <f t="shared" si="10"/>
        <v>0.29441385242961665</v>
      </c>
      <c r="L154" s="26">
        <f t="shared" si="11"/>
        <v>-6.522918664542529E-4</v>
      </c>
    </row>
    <row r="155" spans="2:13" x14ac:dyDescent="0.2">
      <c r="B155" s="70" t="s">
        <v>217</v>
      </c>
      <c r="C155" s="71">
        <v>6.5019505851755528E-4</v>
      </c>
      <c r="D155" s="72">
        <v>2.5492289258537321E-2</v>
      </c>
      <c r="E155" s="73">
        <v>7690</v>
      </c>
      <c r="F155" s="74">
        <v>0</v>
      </c>
      <c r="H155" s="70" t="s">
        <v>217</v>
      </c>
      <c r="I155" s="88">
        <v>5.4602359354664577E-3</v>
      </c>
      <c r="J155" s="84"/>
      <c r="K155" s="26">
        <f t="shared" si="10"/>
        <v>0.21405240077508705</v>
      </c>
      <c r="L155" s="26">
        <f t="shared" si="11"/>
        <v>-1.3926636354917832E-4</v>
      </c>
    </row>
    <row r="156" spans="2:13" x14ac:dyDescent="0.2">
      <c r="B156" s="70" t="s">
        <v>218</v>
      </c>
      <c r="C156" s="71">
        <v>0.35045513654096228</v>
      </c>
      <c r="D156" s="72">
        <v>0.47714352061697551</v>
      </c>
      <c r="E156" s="73">
        <v>7690</v>
      </c>
      <c r="F156" s="74">
        <v>0</v>
      </c>
      <c r="H156" s="70" t="s">
        <v>218</v>
      </c>
      <c r="I156" s="88">
        <v>-3.0148634849938065E-2</v>
      </c>
      <c r="J156" s="84"/>
      <c r="K156" s="26">
        <f t="shared" si="10"/>
        <v>-4.1041929861601267E-2</v>
      </c>
      <c r="L156" s="26">
        <f t="shared" si="11"/>
        <v>2.2143743939342424E-2</v>
      </c>
    </row>
    <row r="157" spans="2:13" x14ac:dyDescent="0.2">
      <c r="B157" s="70" t="s">
        <v>49</v>
      </c>
      <c r="C157" s="71">
        <v>0.75604681404421326</v>
      </c>
      <c r="D157" s="72">
        <v>0.4294927432870202</v>
      </c>
      <c r="E157" s="73">
        <v>7690</v>
      </c>
      <c r="F157" s="74">
        <v>0</v>
      </c>
      <c r="H157" s="70" t="s">
        <v>49</v>
      </c>
      <c r="I157" s="88">
        <v>-4.242010436966543E-2</v>
      </c>
      <c r="J157" s="84"/>
      <c r="K157" s="26">
        <f t="shared" si="10"/>
        <v>-2.4094748447568516E-2</v>
      </c>
      <c r="L157" s="26">
        <f t="shared" si="11"/>
        <v>7.4673170295396232E-2</v>
      </c>
    </row>
    <row r="158" spans="2:13" x14ac:dyDescent="0.2">
      <c r="B158" s="70" t="s">
        <v>50</v>
      </c>
      <c r="C158" s="75">
        <v>2.1953185955786738</v>
      </c>
      <c r="D158" s="76">
        <v>1.305103255557029</v>
      </c>
      <c r="E158" s="73">
        <v>7690</v>
      </c>
      <c r="F158" s="74">
        <v>0</v>
      </c>
      <c r="H158" s="70" t="s">
        <v>50</v>
      </c>
      <c r="I158" s="88">
        <v>-2.0618039997361452E-2</v>
      </c>
      <c r="J158" s="84"/>
      <c r="M158" s="22" t="str">
        <f>"((memsleep-"&amp;C158&amp;")/"&amp;D158&amp;")*("&amp;I158&amp;")"</f>
        <v>((memsleep-2.19531859557867)/1.30510325555703)*(-0.0206180399973615)</v>
      </c>
    </row>
    <row r="159" spans="2:13" x14ac:dyDescent="0.2">
      <c r="B159" s="70" t="s">
        <v>221</v>
      </c>
      <c r="C159" s="77">
        <v>5.3576072821846552E-2</v>
      </c>
      <c r="D159" s="78">
        <v>0.22519385386049515</v>
      </c>
      <c r="E159" s="73">
        <v>7690</v>
      </c>
      <c r="F159" s="74">
        <v>0</v>
      </c>
      <c r="H159" s="70" t="s">
        <v>221</v>
      </c>
      <c r="I159" s="88">
        <v>-1.6856804680119981E-2</v>
      </c>
      <c r="J159" s="84"/>
      <c r="K159" s="26">
        <f t="shared" ref="K159:K176" si="12">((1-C159)/D159)*I159</f>
        <v>-7.0844221596373338E-2</v>
      </c>
      <c r="L159" s="26">
        <f t="shared" ref="L159:L176" si="13">((0-C159)/D159)*I159</f>
        <v>4.0104176006740605E-3</v>
      </c>
    </row>
    <row r="160" spans="2:13" x14ac:dyDescent="0.2">
      <c r="B160" s="70" t="s">
        <v>222</v>
      </c>
      <c r="C160" s="77">
        <v>1.3394018205461638E-2</v>
      </c>
      <c r="D160" s="78">
        <v>0.11496232913955688</v>
      </c>
      <c r="E160" s="73">
        <v>7690</v>
      </c>
      <c r="F160" s="74">
        <v>0</v>
      </c>
      <c r="H160" s="70" t="s">
        <v>222</v>
      </c>
      <c r="I160" s="88">
        <v>-5.893741246718617E-3</v>
      </c>
      <c r="J160" s="84"/>
      <c r="K160" s="26">
        <f t="shared" si="12"/>
        <v>-5.0580050114529207E-2</v>
      </c>
      <c r="L160" s="26">
        <f t="shared" si="13"/>
        <v>6.8666734701416997E-4</v>
      </c>
    </row>
    <row r="161" spans="2:12" x14ac:dyDescent="0.2">
      <c r="B161" s="70" t="s">
        <v>223</v>
      </c>
      <c r="C161" s="77">
        <v>3.1859557867360208E-2</v>
      </c>
      <c r="D161" s="78">
        <v>0.17563751863780222</v>
      </c>
      <c r="E161" s="73">
        <v>7690</v>
      </c>
      <c r="F161" s="74">
        <v>0</v>
      </c>
      <c r="H161" s="70" t="s">
        <v>223</v>
      </c>
      <c r="I161" s="88">
        <v>-5.0910574351210177E-3</v>
      </c>
      <c r="J161" s="84"/>
      <c r="K161" s="26">
        <f t="shared" si="12"/>
        <v>-2.8062674959129685E-2</v>
      </c>
      <c r="L161" s="26">
        <f t="shared" si="13"/>
        <v>9.2348628139513392E-4</v>
      </c>
    </row>
    <row r="162" spans="2:12" x14ac:dyDescent="0.2">
      <c r="B162" s="70" t="s">
        <v>224</v>
      </c>
      <c r="C162" s="77">
        <v>2.0806241872561769E-2</v>
      </c>
      <c r="D162" s="78">
        <v>0.14274449847733153</v>
      </c>
      <c r="E162" s="73">
        <v>7690</v>
      </c>
      <c r="F162" s="74">
        <v>0</v>
      </c>
      <c r="H162" s="70" t="s">
        <v>224</v>
      </c>
      <c r="I162" s="88">
        <v>-9.2205379321281394E-3</v>
      </c>
      <c r="J162" s="84"/>
      <c r="K162" s="26">
        <f t="shared" si="12"/>
        <v>-6.325072619979781E-2</v>
      </c>
      <c r="L162" s="26">
        <f t="shared" si="13"/>
        <v>1.3439729338602456E-3</v>
      </c>
    </row>
    <row r="163" spans="2:12" x14ac:dyDescent="0.2">
      <c r="B163" s="70" t="s">
        <v>225</v>
      </c>
      <c r="C163" s="77">
        <v>7.8023407022106625E-3</v>
      </c>
      <c r="D163" s="78">
        <v>8.7991312099860206E-2</v>
      </c>
      <c r="E163" s="73">
        <v>7690</v>
      </c>
      <c r="F163" s="74">
        <v>0</v>
      </c>
      <c r="H163" s="70" t="s">
        <v>225</v>
      </c>
      <c r="I163" s="88">
        <v>-1.2058684122260971E-3</v>
      </c>
      <c r="J163" s="84"/>
      <c r="K163" s="26">
        <f t="shared" si="12"/>
        <v>-1.3597476699449924E-2</v>
      </c>
      <c r="L163" s="26">
        <f t="shared" si="13"/>
        <v>1.0692642227614618E-4</v>
      </c>
    </row>
    <row r="164" spans="2:12" x14ac:dyDescent="0.2">
      <c r="B164" s="70" t="s">
        <v>226</v>
      </c>
      <c r="C164" s="77">
        <v>1.0143042912873863E-2</v>
      </c>
      <c r="D164" s="78">
        <v>0.10020712238077459</v>
      </c>
      <c r="E164" s="73">
        <v>7690</v>
      </c>
      <c r="F164" s="74">
        <v>0</v>
      </c>
      <c r="H164" s="70" t="s">
        <v>226</v>
      </c>
      <c r="I164" s="88">
        <v>1.5155065260248106E-4</v>
      </c>
      <c r="J164" s="84"/>
      <c r="K164" s="26">
        <f t="shared" si="12"/>
        <v>1.4970339858640742E-3</v>
      </c>
      <c r="L164" s="26">
        <f t="shared" si="13"/>
        <v>-1.5340074999658145E-5</v>
      </c>
    </row>
    <row r="165" spans="2:12" x14ac:dyDescent="0.2">
      <c r="B165" s="70" t="s">
        <v>227</v>
      </c>
      <c r="C165" s="77">
        <v>1.4434330299089727E-2</v>
      </c>
      <c r="D165" s="78">
        <v>0.11928047024108229</v>
      </c>
      <c r="E165" s="73">
        <v>7690</v>
      </c>
      <c r="F165" s="74">
        <v>0</v>
      </c>
      <c r="H165" s="70" t="s">
        <v>227</v>
      </c>
      <c r="I165" s="88">
        <v>-5.2416516941714711E-3</v>
      </c>
      <c r="J165" s="84"/>
      <c r="K165" s="26">
        <f t="shared" si="12"/>
        <v>-4.3309621029023734E-2</v>
      </c>
      <c r="L165" s="26">
        <f t="shared" si="13"/>
        <v>6.3430108645225419E-4</v>
      </c>
    </row>
    <row r="166" spans="2:12" x14ac:dyDescent="0.2">
      <c r="B166" s="70" t="s">
        <v>228</v>
      </c>
      <c r="C166" s="77">
        <v>9.1027308192457744E-4</v>
      </c>
      <c r="D166" s="78">
        <v>3.0158958262574545E-2</v>
      </c>
      <c r="E166" s="73">
        <v>7690</v>
      </c>
      <c r="F166" s="74">
        <v>0</v>
      </c>
      <c r="H166" s="70" t="s">
        <v>228</v>
      </c>
      <c r="I166" s="88">
        <v>-1.8439508732439297E-3</v>
      </c>
      <c r="J166" s="84"/>
      <c r="K166" s="26">
        <f t="shared" si="12"/>
        <v>-6.1085411450891317E-2</v>
      </c>
      <c r="L166" s="26">
        <f t="shared" si="13"/>
        <v>5.5655067051443345E-5</v>
      </c>
    </row>
    <row r="167" spans="2:12" x14ac:dyDescent="0.2">
      <c r="B167" s="70" t="s">
        <v>229</v>
      </c>
      <c r="C167" s="77">
        <v>5.201560468140442E-4</v>
      </c>
      <c r="D167" s="78">
        <v>2.2802480099499534E-2</v>
      </c>
      <c r="E167" s="73">
        <v>7690</v>
      </c>
      <c r="F167" s="74">
        <v>0</v>
      </c>
      <c r="H167" s="70" t="s">
        <v>229</v>
      </c>
      <c r="I167" s="88">
        <v>1.7545409324736842E-3</v>
      </c>
      <c r="J167" s="84"/>
      <c r="K167" s="26">
        <f t="shared" si="12"/>
        <v>7.6905156357828103E-2</v>
      </c>
      <c r="L167" s="26">
        <f t="shared" si="13"/>
        <v>-4.0023500576543378E-5</v>
      </c>
    </row>
    <row r="168" spans="2:12" x14ac:dyDescent="0.2">
      <c r="B168" s="70" t="s">
        <v>230</v>
      </c>
      <c r="C168" s="77">
        <v>8.8686605981794536E-2</v>
      </c>
      <c r="D168" s="78">
        <v>0.28430934418170289</v>
      </c>
      <c r="E168" s="73">
        <v>7690</v>
      </c>
      <c r="F168" s="74">
        <v>0</v>
      </c>
      <c r="H168" s="70" t="s">
        <v>230</v>
      </c>
      <c r="I168" s="88">
        <v>-2.2723652852470796E-2</v>
      </c>
      <c r="J168" s="84"/>
      <c r="K168" s="26">
        <f t="shared" si="12"/>
        <v>-7.283745550143389E-2</v>
      </c>
      <c r="L168" s="26">
        <f t="shared" si="13"/>
        <v>7.0883482665493602E-3</v>
      </c>
    </row>
    <row r="169" spans="2:12" x14ac:dyDescent="0.2">
      <c r="B169" s="70" t="s">
        <v>231</v>
      </c>
      <c r="C169" s="77">
        <v>4.5643693107932377E-2</v>
      </c>
      <c r="D169" s="78">
        <v>0.20872472701744083</v>
      </c>
      <c r="E169" s="73">
        <v>7690</v>
      </c>
      <c r="F169" s="74">
        <v>0</v>
      </c>
      <c r="H169" s="70" t="s">
        <v>231</v>
      </c>
      <c r="I169" s="88">
        <v>-9.9505263528627333E-3</v>
      </c>
      <c r="J169" s="84"/>
      <c r="K169" s="26">
        <f t="shared" si="12"/>
        <v>-4.5496993659772611E-2</v>
      </c>
      <c r="L169" s="26">
        <f t="shared" si="13"/>
        <v>2.1759701287069333E-3</v>
      </c>
    </row>
    <row r="170" spans="2:12" x14ac:dyDescent="0.2">
      <c r="B170" s="70" t="s">
        <v>232</v>
      </c>
      <c r="C170" s="77">
        <v>2.2886866059817945E-2</v>
      </c>
      <c r="D170" s="78">
        <v>0.1495525522011425</v>
      </c>
      <c r="E170" s="73">
        <v>7690</v>
      </c>
      <c r="F170" s="74">
        <v>0</v>
      </c>
      <c r="H170" s="70" t="s">
        <v>232</v>
      </c>
      <c r="I170" s="88">
        <v>-3.4435384925293505E-3</v>
      </c>
      <c r="J170" s="84"/>
      <c r="K170" s="26">
        <f t="shared" si="12"/>
        <v>-2.2498624321392886E-2</v>
      </c>
      <c r="L170" s="26">
        <f t="shared" si="13"/>
        <v>5.269840139160431E-4</v>
      </c>
    </row>
    <row r="171" spans="2:12" x14ac:dyDescent="0.2">
      <c r="B171" s="70" t="s">
        <v>233</v>
      </c>
      <c r="C171" s="77">
        <v>7.919375812743823E-2</v>
      </c>
      <c r="D171" s="78">
        <v>0.27005849505815055</v>
      </c>
      <c r="E171" s="73">
        <v>7690</v>
      </c>
      <c r="F171" s="74">
        <v>0</v>
      </c>
      <c r="H171" s="70" t="s">
        <v>233</v>
      </c>
      <c r="I171" s="88">
        <v>-1.8076073018499682E-2</v>
      </c>
      <c r="J171" s="84"/>
      <c r="K171" s="26">
        <f t="shared" si="12"/>
        <v>-6.1633168993238681E-2</v>
      </c>
      <c r="L171" s="26">
        <f t="shared" si="13"/>
        <v>5.3007484701147233E-3</v>
      </c>
    </row>
    <row r="172" spans="2:12" x14ac:dyDescent="0.2">
      <c r="B172" s="70" t="s">
        <v>234</v>
      </c>
      <c r="C172" s="77">
        <v>4.9674902470741217E-2</v>
      </c>
      <c r="D172" s="78">
        <v>0.21728655302419642</v>
      </c>
      <c r="E172" s="73">
        <v>7690</v>
      </c>
      <c r="F172" s="74">
        <v>0</v>
      </c>
      <c r="H172" s="70" t="s">
        <v>234</v>
      </c>
      <c r="I172" s="88">
        <v>-1.137654873800341E-2</v>
      </c>
      <c r="J172" s="84"/>
      <c r="K172" s="26">
        <f t="shared" si="12"/>
        <v>-4.9756506504963188E-2</v>
      </c>
      <c r="L172" s="26">
        <f t="shared" si="13"/>
        <v>2.6008463991373746E-3</v>
      </c>
    </row>
    <row r="173" spans="2:12" x14ac:dyDescent="0.2">
      <c r="B173" s="70" t="s">
        <v>235</v>
      </c>
      <c r="C173" s="77">
        <v>3.9011703511053319E-2</v>
      </c>
      <c r="D173" s="78">
        <v>0.19363539518787715</v>
      </c>
      <c r="E173" s="73">
        <v>7690</v>
      </c>
      <c r="F173" s="74">
        <v>0</v>
      </c>
      <c r="H173" s="70" t="s">
        <v>235</v>
      </c>
      <c r="I173" s="88">
        <v>-1.3112979927817861E-3</v>
      </c>
      <c r="J173" s="84"/>
      <c r="K173" s="26">
        <f t="shared" si="12"/>
        <v>-6.5078082602102547E-3</v>
      </c>
      <c r="L173" s="26">
        <f t="shared" si="13"/>
        <v>2.641870741627979E-4</v>
      </c>
    </row>
    <row r="174" spans="2:12" x14ac:dyDescent="0.2">
      <c r="B174" s="70" t="s">
        <v>236</v>
      </c>
      <c r="C174" s="77">
        <v>0.14304291287386217</v>
      </c>
      <c r="D174" s="78">
        <v>0.35013937284831986</v>
      </c>
      <c r="E174" s="73">
        <v>7690</v>
      </c>
      <c r="F174" s="74">
        <v>0</v>
      </c>
      <c r="H174" s="70" t="s">
        <v>236</v>
      </c>
      <c r="I174" s="88">
        <v>-2.4817666557276005E-2</v>
      </c>
      <c r="J174" s="84"/>
      <c r="K174" s="26">
        <f t="shared" si="12"/>
        <v>-6.0740599005425631E-2</v>
      </c>
      <c r="L174" s="26">
        <f t="shared" si="13"/>
        <v>1.0138794978143885E-2</v>
      </c>
    </row>
    <row r="175" spans="2:12" x14ac:dyDescent="0.2">
      <c r="B175" s="70" t="s">
        <v>237</v>
      </c>
      <c r="C175" s="77">
        <v>0.16931079323797138</v>
      </c>
      <c r="D175" s="78">
        <v>0.3750505835228431</v>
      </c>
      <c r="E175" s="73">
        <v>7690</v>
      </c>
      <c r="F175" s="74">
        <v>0</v>
      </c>
      <c r="H175" s="70" t="s">
        <v>237</v>
      </c>
      <c r="I175" s="88">
        <v>-2.2257380387681911E-2</v>
      </c>
      <c r="J175" s="84"/>
      <c r="K175" s="26">
        <f t="shared" si="12"/>
        <v>-4.9297258746214212E-2</v>
      </c>
      <c r="L175" s="26">
        <f t="shared" si="13"/>
        <v>1.0047750608574029E-2</v>
      </c>
    </row>
    <row r="176" spans="2:12" x14ac:dyDescent="0.2">
      <c r="B176" s="70" t="s">
        <v>238</v>
      </c>
      <c r="C176" s="77">
        <v>5.6046814044213258E-2</v>
      </c>
      <c r="D176" s="78">
        <v>0.23002706223904823</v>
      </c>
      <c r="E176" s="73">
        <v>7690</v>
      </c>
      <c r="F176" s="74">
        <v>0</v>
      </c>
      <c r="H176" s="70" t="s">
        <v>238</v>
      </c>
      <c r="I176" s="88">
        <v>-8.4898491355773469E-3</v>
      </c>
      <c r="J176" s="84"/>
      <c r="K176" s="26">
        <f t="shared" si="12"/>
        <v>-3.483946654713134E-2</v>
      </c>
      <c r="L176" s="26">
        <f t="shared" si="13"/>
        <v>2.0685783278431747E-3</v>
      </c>
    </row>
    <row r="177" spans="2:13" ht="15.75" thickBot="1" x14ac:dyDescent="0.25">
      <c r="B177" s="79" t="s">
        <v>51</v>
      </c>
      <c r="C177" s="80">
        <v>4.7078784690253856</v>
      </c>
      <c r="D177" s="81">
        <v>8.2283573860417611</v>
      </c>
      <c r="E177" s="82">
        <v>7690</v>
      </c>
      <c r="F177" s="83">
        <v>87</v>
      </c>
      <c r="H177" s="79" t="s">
        <v>51</v>
      </c>
      <c r="I177" s="89">
        <v>-8.4627756522582982E-3</v>
      </c>
      <c r="J177" s="84"/>
      <c r="M177" s="22" t="str">
        <f>"((landarea-"&amp;C177&amp;")/"&amp;D177&amp;")*("&amp;I177&amp;")"</f>
        <v>((landarea-4.70787846902539)/8.22835738604176)*(-0.0084627756522583)</v>
      </c>
    </row>
    <row r="178" spans="2:13" ht="15.75" thickTop="1" x14ac:dyDescent="0.2">
      <c r="B178" s="142" t="s">
        <v>46</v>
      </c>
      <c r="C178" s="142"/>
      <c r="D178" s="142"/>
      <c r="E178" s="142"/>
      <c r="F178" s="142"/>
      <c r="H178" s="142" t="s">
        <v>7</v>
      </c>
      <c r="I178" s="142"/>
      <c r="J178" s="84"/>
    </row>
  </sheetData>
  <mergeCells count="7">
    <mergeCell ref="B178:F178"/>
    <mergeCell ref="H4:I4"/>
    <mergeCell ref="H5:H6"/>
    <mergeCell ref="H178:I178"/>
    <mergeCell ref="K5:L5"/>
    <mergeCell ref="B5:F5"/>
    <mergeCell ref="B6"/>
  </mergeCells>
  <pageMargins left="0.25" right="0.2" top="0.25" bottom="0.25" header="0.55000000000000004" footer="0.05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59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9.140625" customWidth="1"/>
    <col min="7" max="7" width="9.140625" customWidth="1"/>
  </cols>
  <sheetData>
    <row r="1" spans="1:10" x14ac:dyDescent="0.25">
      <c r="A1" t="s">
        <v>12</v>
      </c>
    </row>
    <row r="3" spans="1:10" x14ac:dyDescent="0.25">
      <c r="B3" t="s">
        <v>63</v>
      </c>
    </row>
    <row r="5" spans="1:10" ht="15.75" thickBot="1" x14ac:dyDescent="0.3">
      <c r="C5" s="150" t="s">
        <v>21</v>
      </c>
      <c r="D5" s="150"/>
      <c r="E5" s="150"/>
      <c r="F5" s="150"/>
      <c r="G5" s="150"/>
      <c r="H5" s="150"/>
      <c r="I5" s="150"/>
      <c r="J5" s="21"/>
    </row>
    <row r="6" spans="1:10" ht="49.5" thickTop="1" x14ac:dyDescent="0.25">
      <c r="C6" s="151" t="s">
        <v>13</v>
      </c>
      <c r="D6" s="152"/>
      <c r="E6" s="155" t="s">
        <v>14</v>
      </c>
      <c r="F6" s="156"/>
      <c r="G6" s="90" t="s">
        <v>15</v>
      </c>
      <c r="H6" s="156" t="s">
        <v>16</v>
      </c>
      <c r="I6" s="158" t="s">
        <v>17</v>
      </c>
      <c r="J6" s="21"/>
    </row>
    <row r="7" spans="1:10" ht="15.75" thickBot="1" x14ac:dyDescent="0.3">
      <c r="C7" s="153"/>
      <c r="D7" s="154"/>
      <c r="E7" s="91" t="s">
        <v>18</v>
      </c>
      <c r="F7" s="92" t="s">
        <v>19</v>
      </c>
      <c r="G7" s="92" t="s">
        <v>20</v>
      </c>
      <c r="H7" s="157"/>
      <c r="I7" s="159"/>
      <c r="J7" s="21"/>
    </row>
    <row r="8" spans="1:10" ht="15.75" thickTop="1" x14ac:dyDescent="0.25">
      <c r="C8" s="147" t="s">
        <v>5</v>
      </c>
      <c r="D8" s="93" t="s">
        <v>60</v>
      </c>
      <c r="E8" s="94">
        <v>0.6275668317179306</v>
      </c>
      <c r="F8" s="95">
        <v>9.1663560607525276E-4</v>
      </c>
      <c r="G8" s="96"/>
      <c r="H8" s="97">
        <v>684.6415604614964</v>
      </c>
      <c r="I8" s="98">
        <v>0</v>
      </c>
      <c r="J8" s="21"/>
    </row>
    <row r="9" spans="1:10" ht="36.75" thickBot="1" x14ac:dyDescent="0.3">
      <c r="C9" s="148"/>
      <c r="D9" s="99" t="s">
        <v>62</v>
      </c>
      <c r="E9" s="100">
        <v>0.87595378808395541</v>
      </c>
      <c r="F9" s="101">
        <v>9.1670038368785981E-4</v>
      </c>
      <c r="G9" s="101">
        <v>0.99614865065458891</v>
      </c>
      <c r="H9" s="102">
        <v>955.55080337156403</v>
      </c>
      <c r="I9" s="103">
        <v>0</v>
      </c>
      <c r="J9" s="21"/>
    </row>
    <row r="10" spans="1:10" ht="15.75" thickTop="1" x14ac:dyDescent="0.25">
      <c r="C10" s="149" t="s">
        <v>42</v>
      </c>
      <c r="D10" s="149"/>
      <c r="E10" s="149"/>
      <c r="F10" s="149"/>
      <c r="G10" s="149"/>
      <c r="H10" s="149"/>
      <c r="I10" s="149"/>
      <c r="J10" s="21"/>
    </row>
    <row r="12" spans="1:10" x14ac:dyDescent="0.25">
      <c r="D12" t="str">
        <f>"Combined Score="&amp;E8&amp;" + "&amp;E9&amp;" * Urban Score"</f>
        <v>Combined Score=0.627566831717931 + 0.875953788083955 * Urban Score</v>
      </c>
    </row>
    <row r="14" spans="1:10" x14ac:dyDescent="0.25">
      <c r="B14" t="s">
        <v>11</v>
      </c>
    </row>
    <row r="16" spans="1:10" ht="15.75" thickBot="1" x14ac:dyDescent="0.3">
      <c r="C16" s="150" t="s">
        <v>21</v>
      </c>
      <c r="D16" s="150"/>
      <c r="E16" s="150"/>
      <c r="F16" s="150"/>
      <c r="G16" s="150"/>
      <c r="H16" s="150"/>
      <c r="I16" s="150"/>
      <c r="J16" s="21"/>
    </row>
    <row r="17" spans="2:10" ht="49.5" thickTop="1" x14ac:dyDescent="0.25">
      <c r="C17" s="151" t="s">
        <v>13</v>
      </c>
      <c r="D17" s="152"/>
      <c r="E17" s="155" t="s">
        <v>14</v>
      </c>
      <c r="F17" s="156"/>
      <c r="G17" s="90" t="s">
        <v>15</v>
      </c>
      <c r="H17" s="156" t="s">
        <v>16</v>
      </c>
      <c r="I17" s="158" t="s">
        <v>17</v>
      </c>
      <c r="J17" s="21"/>
    </row>
    <row r="18" spans="2:10" ht="15.75" thickBot="1" x14ac:dyDescent="0.3">
      <c r="C18" s="153"/>
      <c r="D18" s="154"/>
      <c r="E18" s="91" t="s">
        <v>18</v>
      </c>
      <c r="F18" s="92" t="s">
        <v>19</v>
      </c>
      <c r="G18" s="92" t="s">
        <v>20</v>
      </c>
      <c r="H18" s="157"/>
      <c r="I18" s="159"/>
      <c r="J18" s="21"/>
    </row>
    <row r="19" spans="2:10" ht="15.75" thickTop="1" x14ac:dyDescent="0.25">
      <c r="C19" s="147" t="s">
        <v>5</v>
      </c>
      <c r="D19" s="93" t="s">
        <v>60</v>
      </c>
      <c r="E19" s="94">
        <v>-0.57745941498518083</v>
      </c>
      <c r="F19" s="95">
        <v>1.0014940413809565E-3</v>
      </c>
      <c r="G19" s="96"/>
      <c r="H19" s="97">
        <v>-576.59795378205558</v>
      </c>
      <c r="I19" s="98">
        <v>0</v>
      </c>
      <c r="J19" s="21"/>
    </row>
    <row r="20" spans="2:10" ht="36.75" thickBot="1" x14ac:dyDescent="0.3">
      <c r="C20" s="148"/>
      <c r="D20" s="99" t="s">
        <v>61</v>
      </c>
      <c r="E20" s="100">
        <v>0.71072245611302631</v>
      </c>
      <c r="F20" s="101">
        <v>1.0015591643801089E-3</v>
      </c>
      <c r="G20" s="101">
        <v>0.9924525879849444</v>
      </c>
      <c r="H20" s="102">
        <v>709.61604804735725</v>
      </c>
      <c r="I20" s="103">
        <v>0</v>
      </c>
      <c r="J20" s="21"/>
    </row>
    <row r="21" spans="2:10" ht="15.75" thickTop="1" x14ac:dyDescent="0.25">
      <c r="C21" s="149" t="s">
        <v>42</v>
      </c>
      <c r="D21" s="149"/>
      <c r="E21" s="149"/>
      <c r="F21" s="149"/>
      <c r="G21" s="149"/>
      <c r="H21" s="149"/>
      <c r="I21" s="149"/>
      <c r="J21" s="21"/>
    </row>
    <row r="23" spans="2:10" x14ac:dyDescent="0.25">
      <c r="D23" t="str">
        <f>"Combined Score="&amp;E19&amp;" + "&amp;E20&amp;" * Urban Score"</f>
        <v>Combined Score=-0.577459414985181 + 0.710722456113026 * Urban Score</v>
      </c>
    </row>
    <row r="26" spans="2:10" x14ac:dyDescent="0.25">
      <c r="B26" t="s">
        <v>22</v>
      </c>
    </row>
    <row r="28" spans="2:10" x14ac:dyDescent="0.25">
      <c r="C28" s="150" t="s">
        <v>23</v>
      </c>
      <c r="D28" s="150"/>
      <c r="E28" s="150"/>
      <c r="F28" s="21"/>
    </row>
    <row r="29" spans="2:10" ht="15.75" thickBot="1" x14ac:dyDescent="0.3">
      <c r="C29" s="104" t="s">
        <v>43</v>
      </c>
      <c r="D29" s="105"/>
      <c r="E29" s="105"/>
      <c r="F29" s="21"/>
    </row>
    <row r="30" spans="2:10" ht="15.75" thickTop="1" x14ac:dyDescent="0.25">
      <c r="C30" s="160" t="s">
        <v>24</v>
      </c>
      <c r="D30" s="93" t="s">
        <v>25</v>
      </c>
      <c r="E30" s="106">
        <v>14765.999996999983</v>
      </c>
      <c r="F30" s="21"/>
    </row>
    <row r="31" spans="2:10" x14ac:dyDescent="0.25">
      <c r="C31" s="161"/>
      <c r="D31" s="107" t="s">
        <v>26</v>
      </c>
      <c r="E31" s="108">
        <v>0</v>
      </c>
      <c r="F31" s="21"/>
    </row>
    <row r="32" spans="2:10" x14ac:dyDescent="0.25">
      <c r="C32" s="161" t="s">
        <v>1</v>
      </c>
      <c r="D32" s="162"/>
      <c r="E32" s="109">
        <v>0.19892648199166776</v>
      </c>
      <c r="F32" s="21"/>
    </row>
    <row r="33" spans="3:6" x14ac:dyDescent="0.25">
      <c r="C33" s="161" t="s">
        <v>44</v>
      </c>
      <c r="D33" s="162"/>
      <c r="E33" s="110">
        <v>8.6572651452056816E-3</v>
      </c>
      <c r="F33" s="21"/>
    </row>
    <row r="34" spans="3:6" x14ac:dyDescent="0.25">
      <c r="C34" s="161" t="s">
        <v>27</v>
      </c>
      <c r="D34" s="162"/>
      <c r="E34" s="109">
        <v>0.17287638931596738</v>
      </c>
      <c r="F34" s="21"/>
    </row>
    <row r="35" spans="3:6" x14ac:dyDescent="0.25">
      <c r="C35" s="161" t="s">
        <v>28</v>
      </c>
      <c r="D35" s="162"/>
      <c r="E35" s="111">
        <v>0.66274281329706608</v>
      </c>
      <c r="F35" s="21"/>
    </row>
    <row r="36" spans="3:6" x14ac:dyDescent="0.25">
      <c r="C36" s="161" t="s">
        <v>29</v>
      </c>
      <c r="D36" s="162"/>
      <c r="E36" s="112">
        <v>1.051991306322996</v>
      </c>
      <c r="F36" s="21"/>
    </row>
    <row r="37" spans="3:6" x14ac:dyDescent="0.25">
      <c r="C37" s="161" t="s">
        <v>30</v>
      </c>
      <c r="D37" s="162"/>
      <c r="E37" s="113">
        <v>0.19221939437960825</v>
      </c>
      <c r="F37" s="21"/>
    </row>
    <row r="38" spans="3:6" x14ac:dyDescent="0.25">
      <c r="C38" s="161" t="s">
        <v>31</v>
      </c>
      <c r="D38" s="162"/>
      <c r="E38" s="113">
        <v>2.0155801933059797E-2</v>
      </c>
      <c r="F38" s="21"/>
    </row>
    <row r="39" spans="3:6" x14ac:dyDescent="0.25">
      <c r="C39" s="161" t="s">
        <v>32</v>
      </c>
      <c r="D39" s="162"/>
      <c r="E39" s="113">
        <v>-0.63593349980180491</v>
      </c>
      <c r="F39" s="21"/>
    </row>
    <row r="40" spans="3:6" x14ac:dyDescent="0.25">
      <c r="C40" s="161" t="s">
        <v>33</v>
      </c>
      <c r="D40" s="162"/>
      <c r="E40" s="113">
        <v>4.0308875408639012E-2</v>
      </c>
      <c r="F40" s="21"/>
    </row>
    <row r="41" spans="3:6" x14ac:dyDescent="0.25">
      <c r="C41" s="161" t="s">
        <v>34</v>
      </c>
      <c r="D41" s="162"/>
      <c r="E41" s="114">
        <v>-2.0348908870828897</v>
      </c>
      <c r="F41" s="21"/>
    </row>
    <row r="42" spans="3:6" x14ac:dyDescent="0.25">
      <c r="C42" s="161" t="s">
        <v>35</v>
      </c>
      <c r="D42" s="162"/>
      <c r="E42" s="114">
        <v>4.0690507701714536</v>
      </c>
      <c r="F42" s="21"/>
    </row>
    <row r="43" spans="3:6" x14ac:dyDescent="0.25">
      <c r="C43" s="161" t="s">
        <v>36</v>
      </c>
      <c r="D43" s="115" t="s">
        <v>37</v>
      </c>
      <c r="E43" s="109">
        <v>-0.84444269680615125</v>
      </c>
      <c r="F43" s="21"/>
    </row>
    <row r="44" spans="3:6" x14ac:dyDescent="0.25">
      <c r="C44" s="161"/>
      <c r="D44" s="115" t="s">
        <v>38</v>
      </c>
      <c r="E44" s="109">
        <v>-0.15279190687901911</v>
      </c>
      <c r="F44" s="21"/>
    </row>
    <row r="45" spans="3:6" x14ac:dyDescent="0.25">
      <c r="C45" s="161"/>
      <c r="D45" s="115" t="s">
        <v>39</v>
      </c>
      <c r="E45" s="109">
        <v>0.52416709419138452</v>
      </c>
      <c r="F45" s="21"/>
    </row>
    <row r="46" spans="3:6" ht="15.75" thickBot="1" x14ac:dyDescent="0.3">
      <c r="C46" s="148"/>
      <c r="D46" s="116" t="s">
        <v>40</v>
      </c>
      <c r="E46" s="117">
        <v>1.1576481650466171</v>
      </c>
      <c r="F46" s="21"/>
    </row>
    <row r="47" spans="3:6" ht="15.75" thickTop="1" x14ac:dyDescent="0.25">
      <c r="C47" s="165"/>
      <c r="D47" s="165"/>
      <c r="E47" s="165"/>
      <c r="F47" s="21"/>
    </row>
    <row r="49" spans="2:2" x14ac:dyDescent="0.25">
      <c r="B49" t="s">
        <v>64</v>
      </c>
    </row>
    <row r="81" spans="1:17" ht="15.75" thickBot="1" x14ac:dyDescent="0.3"/>
    <row r="82" spans="1:17" ht="15.75" thickTop="1" x14ac:dyDescent="0.25">
      <c r="A82" s="163" t="s">
        <v>45</v>
      </c>
      <c r="B82" s="155" t="s">
        <v>52</v>
      </c>
      <c r="C82" s="156"/>
      <c r="D82" s="156"/>
      <c r="E82" s="156"/>
      <c r="F82" s="156"/>
      <c r="G82" s="156" t="s">
        <v>53</v>
      </c>
      <c r="H82" s="156"/>
      <c r="I82" s="156"/>
      <c r="J82" s="156"/>
      <c r="K82" s="156"/>
      <c r="L82" s="156" t="s">
        <v>54</v>
      </c>
      <c r="M82" s="156"/>
      <c r="N82" s="156"/>
      <c r="O82" s="156"/>
      <c r="P82" s="158"/>
      <c r="Q82" s="105"/>
    </row>
    <row r="83" spans="1:17" ht="15.75" thickBot="1" x14ac:dyDescent="0.3">
      <c r="A83" s="164"/>
      <c r="B83" s="91" t="s">
        <v>55</v>
      </c>
      <c r="C83" s="92" t="s">
        <v>56</v>
      </c>
      <c r="D83" s="92" t="s">
        <v>57</v>
      </c>
      <c r="E83" s="92" t="s">
        <v>58</v>
      </c>
      <c r="F83" s="92" t="s">
        <v>59</v>
      </c>
      <c r="G83" s="92" t="s">
        <v>55</v>
      </c>
      <c r="H83" s="92" t="s">
        <v>56</v>
      </c>
      <c r="I83" s="92" t="s">
        <v>57</v>
      </c>
      <c r="J83" s="92" t="s">
        <v>58</v>
      </c>
      <c r="K83" s="92" t="s">
        <v>59</v>
      </c>
      <c r="L83" s="92" t="s">
        <v>55</v>
      </c>
      <c r="M83" s="92" t="s">
        <v>56</v>
      </c>
      <c r="N83" s="92" t="s">
        <v>57</v>
      </c>
      <c r="O83" s="92" t="s">
        <v>58</v>
      </c>
      <c r="P83" s="118" t="s">
        <v>59</v>
      </c>
      <c r="Q83" s="105"/>
    </row>
    <row r="84" spans="1:17" ht="15.75" thickTop="1" x14ac:dyDescent="0.25">
      <c r="A84" s="119" t="s">
        <v>65</v>
      </c>
      <c r="B84" s="94">
        <v>4.1624846036293862E-3</v>
      </c>
      <c r="C84" s="95">
        <v>2.2570643862164907E-2</v>
      </c>
      <c r="D84" s="95">
        <v>9.2459978602846729E-2</v>
      </c>
      <c r="E84" s="95">
        <v>0.28639709441693845</v>
      </c>
      <c r="F84" s="95">
        <v>0.75343046972099192</v>
      </c>
      <c r="G84" s="95">
        <v>4.8230174564626138E-2</v>
      </c>
      <c r="H84" s="95">
        <v>0.12866589516566854</v>
      </c>
      <c r="I84" s="95">
        <v>0.29830613883805424</v>
      </c>
      <c r="J84" s="95">
        <v>0.60004680408588285</v>
      </c>
      <c r="K84" s="95">
        <v>0.85167653654824715</v>
      </c>
      <c r="L84" s="95">
        <v>1.6707565643013294E-3</v>
      </c>
      <c r="M84" s="95">
        <v>5.6741674999347784E-3</v>
      </c>
      <c r="N84" s="95">
        <v>1.3705131993955857E-2</v>
      </c>
      <c r="O84" s="95">
        <v>2.1053896553176885E-2</v>
      </c>
      <c r="P84" s="120">
        <v>0.16110818274271835</v>
      </c>
      <c r="Q84" s="105"/>
    </row>
    <row r="85" spans="1:17" x14ac:dyDescent="0.25">
      <c r="A85" s="121" t="s">
        <v>66</v>
      </c>
      <c r="B85" s="122">
        <v>7.2173614794483702E-3</v>
      </c>
      <c r="C85" s="123">
        <v>6.0303898444736083E-2</v>
      </c>
      <c r="D85" s="123">
        <v>0.16857341958759209</v>
      </c>
      <c r="E85" s="123">
        <v>0.27313307763511335</v>
      </c>
      <c r="F85" s="123">
        <v>9.471279433421545E-2</v>
      </c>
      <c r="G85" s="123">
        <v>9.9610748859975368E-2</v>
      </c>
      <c r="H85" s="123">
        <v>0.19961414920001219</v>
      </c>
      <c r="I85" s="123">
        <v>0.29332074774859096</v>
      </c>
      <c r="J85" s="123">
        <v>0.17397793011308349</v>
      </c>
      <c r="K85" s="123">
        <v>4.8630676212951605E-2</v>
      </c>
      <c r="L85" s="123">
        <v>1.9506393731979176E-3</v>
      </c>
      <c r="M85" s="123">
        <v>1.5560855027344953E-2</v>
      </c>
      <c r="N85" s="123">
        <v>3.3004185057986274E-2</v>
      </c>
      <c r="O85" s="123">
        <v>7.0457272585351699E-2</v>
      </c>
      <c r="P85" s="124">
        <v>0.21913428563255888</v>
      </c>
      <c r="Q85" s="105"/>
    </row>
    <row r="86" spans="1:17" x14ac:dyDescent="0.25">
      <c r="A86" s="121" t="s">
        <v>67</v>
      </c>
      <c r="B86" s="122">
        <v>7.7026351035671412E-3</v>
      </c>
      <c r="C86" s="123">
        <v>3.6397988614810591E-2</v>
      </c>
      <c r="D86" s="123">
        <v>6.8941665298379542E-2</v>
      </c>
      <c r="E86" s="123">
        <v>8.3463412712952934E-2</v>
      </c>
      <c r="F86" s="123">
        <v>2.7380720533639803E-2</v>
      </c>
      <c r="G86" s="123">
        <v>6.4919976519109315E-2</v>
      </c>
      <c r="H86" s="123">
        <v>9.5361353456505149E-2</v>
      </c>
      <c r="I86" s="123">
        <v>8.8490016504712887E-2</v>
      </c>
      <c r="J86" s="123">
        <v>4.6341414163836948E-2</v>
      </c>
      <c r="K86" s="123">
        <v>1.361145103330085E-2</v>
      </c>
      <c r="L86" s="123">
        <v>5.7731817194791712E-3</v>
      </c>
      <c r="M86" s="123">
        <v>1.3875831775891993E-2</v>
      </c>
      <c r="N86" s="123">
        <v>2.0319358374909439E-2</v>
      </c>
      <c r="O86" s="123">
        <v>2.7234626727533993E-2</v>
      </c>
      <c r="P86" s="124">
        <v>4.8747238852132127E-2</v>
      </c>
      <c r="Q86" s="105"/>
    </row>
    <row r="87" spans="1:17" x14ac:dyDescent="0.25">
      <c r="A87" s="121" t="s">
        <v>68</v>
      </c>
      <c r="B87" s="122">
        <v>7.8590674442607547E-2</v>
      </c>
      <c r="C87" s="123">
        <v>8.256234235637043E-2</v>
      </c>
      <c r="D87" s="123">
        <v>6.3564673167305991E-2</v>
      </c>
      <c r="E87" s="123">
        <v>7.8513814077390567E-2</v>
      </c>
      <c r="F87" s="123">
        <v>2.021566783471718E-2</v>
      </c>
      <c r="G87" s="123">
        <v>5.6810171110404588E-2</v>
      </c>
      <c r="H87" s="123">
        <v>5.5783272948655864E-2</v>
      </c>
      <c r="I87" s="123">
        <v>9.9220253309850473E-2</v>
      </c>
      <c r="J87" s="123">
        <v>3.4396055437956617E-2</v>
      </c>
      <c r="K87" s="123">
        <v>2.3997675667073053E-3</v>
      </c>
      <c r="L87" s="123">
        <v>6.8818153506470886E-2</v>
      </c>
      <c r="M87" s="123">
        <v>0.10311557632778151</v>
      </c>
      <c r="N87" s="123">
        <v>8.8841207192293978E-2</v>
      </c>
      <c r="O87" s="123">
        <v>7.9163500825087316E-2</v>
      </c>
      <c r="P87" s="124">
        <v>7.8262219114636836E-2</v>
      </c>
      <c r="Q87" s="105"/>
    </row>
    <row r="88" spans="1:17" x14ac:dyDescent="0.25">
      <c r="A88" s="121" t="s">
        <v>69</v>
      </c>
      <c r="B88" s="122">
        <v>0.27384538353218874</v>
      </c>
      <c r="C88" s="123">
        <v>0.21741655640363466</v>
      </c>
      <c r="D88" s="123">
        <v>0.12484511646111937</v>
      </c>
      <c r="E88" s="123">
        <v>4.9183481723317442E-2</v>
      </c>
      <c r="F88" s="123">
        <v>2.3652537400160302E-2</v>
      </c>
      <c r="G88" s="123">
        <v>0.10053488593448431</v>
      </c>
      <c r="H88" s="123">
        <v>4.9235882202352567E-2</v>
      </c>
      <c r="I88" s="123">
        <v>3.0919075704201871E-2</v>
      </c>
      <c r="J88" s="123">
        <v>4.0944253258858324E-2</v>
      </c>
      <c r="K88" s="123">
        <v>1.1050173353803464E-2</v>
      </c>
      <c r="L88" s="123">
        <v>0.26470047348433368</v>
      </c>
      <c r="M88" s="123">
        <v>0.32056221571596272</v>
      </c>
      <c r="N88" s="123">
        <v>0.26818875442494833</v>
      </c>
      <c r="O88" s="123">
        <v>0.25399096505101232</v>
      </c>
      <c r="P88" s="124">
        <v>0.16359196852802202</v>
      </c>
      <c r="Q88" s="105"/>
    </row>
    <row r="89" spans="1:17" x14ac:dyDescent="0.25">
      <c r="A89" s="121" t="s">
        <v>70</v>
      </c>
      <c r="B89" s="122">
        <v>0.23986357209887191</v>
      </c>
      <c r="C89" s="123">
        <v>0.33314529102337415</v>
      </c>
      <c r="D89" s="123">
        <v>0.32454719058935511</v>
      </c>
      <c r="E89" s="123">
        <v>0.14192311106719557</v>
      </c>
      <c r="F89" s="123">
        <v>2.2950651774665438E-2</v>
      </c>
      <c r="G89" s="123">
        <v>0.37764266346953118</v>
      </c>
      <c r="H89" s="123">
        <v>0.32976698104020247</v>
      </c>
      <c r="I89" s="123">
        <v>0.11934472501380899</v>
      </c>
      <c r="J89" s="123">
        <v>4.4795585500201192E-2</v>
      </c>
      <c r="K89" s="123">
        <v>8.2738944732030674E-3</v>
      </c>
      <c r="L89" s="123">
        <v>0.22384022337344112</v>
      </c>
      <c r="M89" s="123">
        <v>0.22179121970073715</v>
      </c>
      <c r="N89" s="123">
        <v>0.30009607854718401</v>
      </c>
      <c r="O89" s="123">
        <v>0.33602809027012781</v>
      </c>
      <c r="P89" s="124">
        <v>0.19932611130813482</v>
      </c>
      <c r="Q89" s="105"/>
    </row>
    <row r="90" spans="1:17" x14ac:dyDescent="0.25">
      <c r="A90" s="121" t="s">
        <v>71</v>
      </c>
      <c r="B90" s="122">
        <v>0.23246201665161781</v>
      </c>
      <c r="C90" s="123">
        <v>0.17043440802231705</v>
      </c>
      <c r="D90" s="123">
        <v>0.11015280375346816</v>
      </c>
      <c r="E90" s="123">
        <v>2.842299867824729E-2</v>
      </c>
      <c r="F90" s="123">
        <v>3.2420002289072778E-3</v>
      </c>
      <c r="G90" s="123">
        <v>0.17855378345596012</v>
      </c>
      <c r="H90" s="123">
        <v>0.10200198269341926</v>
      </c>
      <c r="I90" s="123">
        <v>1.980473514572972E-2</v>
      </c>
      <c r="J90" s="123">
        <v>5.6260381830595448E-3</v>
      </c>
      <c r="K90" s="123">
        <v>5.623407975387303E-4</v>
      </c>
      <c r="L90" s="123">
        <v>0.24880793801917225</v>
      </c>
      <c r="M90" s="123">
        <v>0.18636539862398524</v>
      </c>
      <c r="N90" s="123">
        <v>0.18395057031440057</v>
      </c>
      <c r="O90" s="123">
        <v>0.14961090006324534</v>
      </c>
      <c r="P90" s="124">
        <v>6.6482298422479574E-2</v>
      </c>
      <c r="Q90" s="105"/>
    </row>
    <row r="91" spans="1:17" x14ac:dyDescent="0.25">
      <c r="A91" s="121" t="s">
        <v>72</v>
      </c>
      <c r="B91" s="122">
        <v>7.7177342264424147E-3</v>
      </c>
      <c r="C91" s="123">
        <v>1.2908403504062305E-2</v>
      </c>
      <c r="D91" s="123">
        <v>1.5097559211261841E-2</v>
      </c>
      <c r="E91" s="123">
        <v>1.2418893353121857E-2</v>
      </c>
      <c r="F91" s="123">
        <v>5.2299995441377539E-3</v>
      </c>
      <c r="G91" s="123">
        <v>1.7443937272211166E-2</v>
      </c>
      <c r="H91" s="123">
        <v>1.1642050944724256E-2</v>
      </c>
      <c r="I91" s="123">
        <v>9.4236931406941876E-3</v>
      </c>
      <c r="J91" s="123">
        <v>9.1138279288542293E-3</v>
      </c>
      <c r="K91" s="123">
        <v>6.9357881671272452E-3</v>
      </c>
      <c r="L91" s="123">
        <v>5.9362582829623816E-3</v>
      </c>
      <c r="M91" s="123">
        <v>8.4567000229819264E-3</v>
      </c>
      <c r="N91" s="123">
        <v>1.3708108026764899E-2</v>
      </c>
      <c r="O91" s="123">
        <v>1.1528015707116928E-2</v>
      </c>
      <c r="P91" s="124">
        <v>1.2795900986865687E-2</v>
      </c>
      <c r="Q91" s="105"/>
    </row>
    <row r="92" spans="1:17" x14ac:dyDescent="0.25">
      <c r="A92" s="121" t="s">
        <v>73</v>
      </c>
      <c r="B92" s="122">
        <v>4.370694681666653E-2</v>
      </c>
      <c r="C92" s="123">
        <v>1.9193476625738989E-2</v>
      </c>
      <c r="D92" s="123">
        <v>1.2843766033625654E-2</v>
      </c>
      <c r="E92" s="123">
        <v>5.0884545206105001E-3</v>
      </c>
      <c r="F92" s="123">
        <v>3.9533642018851542E-4</v>
      </c>
      <c r="G92" s="123">
        <v>2.5636700950282431E-2</v>
      </c>
      <c r="H92" s="123">
        <v>7.6134068562704518E-3</v>
      </c>
      <c r="I92" s="123">
        <v>3.0752792568883728E-3</v>
      </c>
      <c r="J92" s="123">
        <v>2.9035425464631758E-3</v>
      </c>
      <c r="K92" s="123">
        <v>5.1314087855448788E-4</v>
      </c>
      <c r="L92" s="123">
        <v>4.3296499810287915E-2</v>
      </c>
      <c r="M92" s="123">
        <v>3.7856952071430743E-2</v>
      </c>
      <c r="N92" s="123">
        <v>2.1468729701747374E-2</v>
      </c>
      <c r="O92" s="123">
        <v>2.0093581501201784E-2</v>
      </c>
      <c r="P92" s="124">
        <v>9.7549147659633101E-3</v>
      </c>
      <c r="Q92" s="105"/>
    </row>
    <row r="93" spans="1:17" x14ac:dyDescent="0.25">
      <c r="A93" s="121" t="s">
        <v>74</v>
      </c>
      <c r="B93" s="122">
        <v>6.2224255202141063E-4</v>
      </c>
      <c r="C93" s="123">
        <v>9.2713842348847442E-4</v>
      </c>
      <c r="D93" s="123">
        <v>7.3334505106501392E-4</v>
      </c>
      <c r="E93" s="123">
        <v>2.199575843366106E-4</v>
      </c>
      <c r="F93" s="123">
        <v>3.6033915392293461E-4</v>
      </c>
      <c r="G93" s="123">
        <v>2.7103765416810793E-3</v>
      </c>
      <c r="H93" s="123">
        <v>8.7644612701250557E-4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3">
        <v>1.7569788424928953E-4</v>
      </c>
      <c r="O93" s="125">
        <v>0</v>
      </c>
      <c r="P93" s="124">
        <v>1.4862357145574521E-3</v>
      </c>
      <c r="Q93" s="105"/>
    </row>
    <row r="94" spans="1:17" x14ac:dyDescent="0.25">
      <c r="A94" s="121" t="s">
        <v>75</v>
      </c>
      <c r="B94" s="122">
        <v>6.5578824653809574E-4</v>
      </c>
      <c r="C94" s="125">
        <v>0</v>
      </c>
      <c r="D94" s="125">
        <v>0</v>
      </c>
      <c r="E94" s="123">
        <v>2.8355931754005476E-4</v>
      </c>
      <c r="F94" s="123">
        <v>3.9616095320979712E-3</v>
      </c>
      <c r="G94" s="125">
        <v>0</v>
      </c>
      <c r="H94" s="125">
        <v>0</v>
      </c>
      <c r="I94" s="125">
        <v>0</v>
      </c>
      <c r="J94" s="123">
        <v>3.6538562442091382E-3</v>
      </c>
      <c r="K94" s="123">
        <v>3.3549026864200843E-3</v>
      </c>
      <c r="L94" s="123">
        <v>1.4466925911245153E-3</v>
      </c>
      <c r="M94" s="125">
        <v>0</v>
      </c>
      <c r="N94" s="125">
        <v>0</v>
      </c>
      <c r="O94" s="125">
        <v>0</v>
      </c>
      <c r="P94" s="124">
        <v>6.9144229115433297E-4</v>
      </c>
      <c r="Q94" s="105"/>
    </row>
    <row r="95" spans="1:17" x14ac:dyDescent="0.25">
      <c r="A95" s="121" t="s">
        <v>76</v>
      </c>
      <c r="B95" s="122">
        <v>5.688446770857145E-5</v>
      </c>
      <c r="C95" s="125">
        <v>0</v>
      </c>
      <c r="D95" s="125">
        <v>0</v>
      </c>
      <c r="E95" s="123">
        <v>2.3422353240584483E-3</v>
      </c>
      <c r="F95" s="125">
        <v>0</v>
      </c>
      <c r="G95" s="125">
        <v>0</v>
      </c>
      <c r="H95" s="125">
        <v>0</v>
      </c>
      <c r="I95" s="125">
        <v>0</v>
      </c>
      <c r="J95" s="123">
        <v>4.5746587756966281E-3</v>
      </c>
      <c r="K95" s="125">
        <v>0</v>
      </c>
      <c r="L95" s="125">
        <v>0</v>
      </c>
      <c r="M95" s="123">
        <v>1.3111571134153484E-4</v>
      </c>
      <c r="N95" s="125">
        <v>0</v>
      </c>
      <c r="O95" s="125">
        <v>0</v>
      </c>
      <c r="P95" s="126">
        <v>0</v>
      </c>
      <c r="Q95" s="105"/>
    </row>
    <row r="96" spans="1:17" ht="24" x14ac:dyDescent="0.25">
      <c r="A96" s="121" t="s">
        <v>77</v>
      </c>
      <c r="B96" s="122">
        <v>0.10339627577869104</v>
      </c>
      <c r="C96" s="123">
        <v>4.1267385453551374E-2</v>
      </c>
      <c r="D96" s="123">
        <v>5.8769557846594985E-3</v>
      </c>
      <c r="E96" s="123">
        <v>9.0170672250340438E-4</v>
      </c>
      <c r="F96" s="125">
        <v>0</v>
      </c>
      <c r="G96" s="123">
        <v>2.0436312851937009E-2</v>
      </c>
      <c r="H96" s="123">
        <v>1.1954346734591404E-3</v>
      </c>
      <c r="I96" s="125">
        <v>0</v>
      </c>
      <c r="J96" s="125">
        <v>0</v>
      </c>
      <c r="K96" s="125">
        <v>0</v>
      </c>
      <c r="L96" s="123">
        <v>0.13375918327522845</v>
      </c>
      <c r="M96" s="123">
        <v>8.6609967522607204E-2</v>
      </c>
      <c r="N96" s="123">
        <v>5.6542178481559985E-2</v>
      </c>
      <c r="O96" s="123">
        <v>2.7467676611568032E-2</v>
      </c>
      <c r="P96" s="124">
        <v>9.3415160996980114E-3</v>
      </c>
      <c r="Q96" s="105"/>
    </row>
    <row r="97" spans="1:17" x14ac:dyDescent="0.25">
      <c r="A97" s="121" t="s">
        <v>78</v>
      </c>
      <c r="B97" s="127">
        <v>0</v>
      </c>
      <c r="C97" s="125">
        <v>0</v>
      </c>
      <c r="D97" s="123">
        <v>1.9792651846819585E-3</v>
      </c>
      <c r="E97" s="123">
        <v>9.3036604630884305E-3</v>
      </c>
      <c r="F97" s="123">
        <v>2.8850242275841948E-2</v>
      </c>
      <c r="G97" s="125">
        <v>0</v>
      </c>
      <c r="H97" s="123">
        <v>1.8397231460212872E-3</v>
      </c>
      <c r="I97" s="123">
        <v>1.3164261490929278E-2</v>
      </c>
      <c r="J97" s="123">
        <v>1.4084373176896453E-2</v>
      </c>
      <c r="K97" s="123">
        <v>3.838185893807488E-2</v>
      </c>
      <c r="L97" s="125">
        <v>0</v>
      </c>
      <c r="M97" s="125">
        <v>0</v>
      </c>
      <c r="N97" s="125">
        <v>0</v>
      </c>
      <c r="O97" s="123">
        <v>6.503464953271647E-4</v>
      </c>
      <c r="P97" s="124">
        <v>5.69247465924449E-3</v>
      </c>
      <c r="Q97" s="105"/>
    </row>
    <row r="98" spans="1:17" x14ac:dyDescent="0.25">
      <c r="A98" s="121" t="s">
        <v>79</v>
      </c>
      <c r="B98" s="127">
        <v>0</v>
      </c>
      <c r="C98" s="123">
        <v>2.8724672657511464E-3</v>
      </c>
      <c r="D98" s="123">
        <v>8.6744681680356664E-3</v>
      </c>
      <c r="E98" s="123">
        <v>2.4214323403701599E-2</v>
      </c>
      <c r="F98" s="123">
        <v>1.5617631246512682E-2</v>
      </c>
      <c r="G98" s="123">
        <v>5.4008926570969827E-3</v>
      </c>
      <c r="H98" s="123">
        <v>1.5485741227018991E-2</v>
      </c>
      <c r="I98" s="123">
        <v>2.0152389797321237E-2</v>
      </c>
      <c r="J98" s="123">
        <v>1.7987092907781031E-2</v>
      </c>
      <c r="K98" s="123">
        <v>1.4609469344069375E-2</v>
      </c>
      <c r="L98" s="125">
        <v>0</v>
      </c>
      <c r="M98" s="125">
        <v>0</v>
      </c>
      <c r="N98" s="125">
        <v>0</v>
      </c>
      <c r="O98" s="123">
        <v>2.7211276092511671E-3</v>
      </c>
      <c r="P98" s="124">
        <v>2.1795672703892831E-2</v>
      </c>
      <c r="Q98" s="105"/>
    </row>
    <row r="99" spans="1:17" x14ac:dyDescent="0.25">
      <c r="A99" s="121" t="s">
        <v>80</v>
      </c>
      <c r="B99" s="127">
        <v>0</v>
      </c>
      <c r="C99" s="125">
        <v>0</v>
      </c>
      <c r="D99" s="123">
        <v>1.7097931066040765E-3</v>
      </c>
      <c r="E99" s="123">
        <v>4.1902189998842812E-3</v>
      </c>
      <c r="F99" s="125">
        <v>0</v>
      </c>
      <c r="G99" s="123">
        <v>2.0693758126998684E-3</v>
      </c>
      <c r="H99" s="123">
        <v>9.1768031867714851E-4</v>
      </c>
      <c r="I99" s="123">
        <v>4.778684049218572E-3</v>
      </c>
      <c r="J99" s="123">
        <v>1.5545676772207109E-3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4">
        <v>1.7895381779410885E-3</v>
      </c>
      <c r="Q99" s="105"/>
    </row>
    <row r="100" spans="1:17" x14ac:dyDescent="0.25">
      <c r="A100" s="121" t="s">
        <v>81</v>
      </c>
      <c r="B100" s="122">
        <v>0.19556926355322396</v>
      </c>
      <c r="C100" s="123">
        <v>0.23864311523197365</v>
      </c>
      <c r="D100" s="123">
        <v>0.24894566480655381</v>
      </c>
      <c r="E100" s="123">
        <v>0.32501503255020947</v>
      </c>
      <c r="F100" s="123">
        <v>0.35644899199949276</v>
      </c>
      <c r="G100" s="123">
        <v>0.22841605285881858</v>
      </c>
      <c r="H100" s="123">
        <v>0.23825409674027723</v>
      </c>
      <c r="I100" s="123">
        <v>0.33692272294430259</v>
      </c>
      <c r="J100" s="123">
        <v>0.35928514784349269</v>
      </c>
      <c r="K100" s="123">
        <v>0.35274609609397667</v>
      </c>
      <c r="L100" s="123">
        <v>0.19464455911535056</v>
      </c>
      <c r="M100" s="123">
        <v>0.21209299221948572</v>
      </c>
      <c r="N100" s="123">
        <v>0.23418386975492569</v>
      </c>
      <c r="O100" s="123">
        <v>0.23997478180854354</v>
      </c>
      <c r="P100" s="124">
        <v>0.29893015162479114</v>
      </c>
      <c r="Q100" s="105"/>
    </row>
    <row r="101" spans="1:17" ht="24" x14ac:dyDescent="0.25">
      <c r="A101" s="121" t="s">
        <v>82</v>
      </c>
      <c r="B101" s="127">
        <v>0</v>
      </c>
      <c r="C101" s="123">
        <v>3.1676393280877526E-3</v>
      </c>
      <c r="D101" s="123">
        <v>6.9926254032334845E-3</v>
      </c>
      <c r="E101" s="123">
        <v>6.8719567615253621E-2</v>
      </c>
      <c r="F101" s="123">
        <v>0.28947258591596636</v>
      </c>
      <c r="G101" s="123">
        <v>6.4950344781550574E-3</v>
      </c>
      <c r="H101" s="123">
        <v>6.155438498891155E-3</v>
      </c>
      <c r="I101" s="123">
        <v>6.3103744289214947E-2</v>
      </c>
      <c r="J101" s="123">
        <v>0.19924861165246424</v>
      </c>
      <c r="K101" s="123">
        <v>0.36275423799081485</v>
      </c>
      <c r="L101" s="125">
        <v>0</v>
      </c>
      <c r="M101" s="125">
        <v>0</v>
      </c>
      <c r="N101" s="123">
        <v>3.7779723254133075E-3</v>
      </c>
      <c r="O101" s="123">
        <v>2.0725954434342139E-4</v>
      </c>
      <c r="P101" s="124">
        <v>3.2787457835173998E-2</v>
      </c>
      <c r="Q101" s="105"/>
    </row>
    <row r="102" spans="1:17" ht="24" x14ac:dyDescent="0.25">
      <c r="A102" s="121" t="s">
        <v>83</v>
      </c>
      <c r="B102" s="122">
        <v>8.9488596893435451E-4</v>
      </c>
      <c r="C102" s="123">
        <v>4.9119861477379678E-3</v>
      </c>
      <c r="D102" s="123">
        <v>4.0259151491036677E-2</v>
      </c>
      <c r="E102" s="123">
        <v>0.16712929927315245</v>
      </c>
      <c r="F102" s="123">
        <v>0.5098371047921274</v>
      </c>
      <c r="G102" s="123">
        <v>7.4152800715380652E-3</v>
      </c>
      <c r="H102" s="123">
        <v>4.3040597397190038E-2</v>
      </c>
      <c r="I102" s="123">
        <v>0.14613838094332743</v>
      </c>
      <c r="J102" s="123">
        <v>0.43087652360846845</v>
      </c>
      <c r="K102" s="123">
        <v>0.53880446279431427</v>
      </c>
      <c r="L102" s="125">
        <v>0</v>
      </c>
      <c r="M102" s="123">
        <v>1.1406322448722077E-3</v>
      </c>
      <c r="N102" s="123">
        <v>3.6901295118570579E-3</v>
      </c>
      <c r="O102" s="123">
        <v>1.2131671643699877E-2</v>
      </c>
      <c r="P102" s="124">
        <v>0.15502599997548208</v>
      </c>
      <c r="Q102" s="105"/>
    </row>
    <row r="103" spans="1:17" ht="24" x14ac:dyDescent="0.25">
      <c r="A103" s="121" t="s">
        <v>84</v>
      </c>
      <c r="B103" s="122">
        <v>1.3479944395947778E-3</v>
      </c>
      <c r="C103" s="123">
        <v>7.6696689644768258E-3</v>
      </c>
      <c r="D103" s="123">
        <v>1.3762935909037918E-2</v>
      </c>
      <c r="E103" s="123">
        <v>3.5614647743839704E-2</v>
      </c>
      <c r="F103" s="123">
        <v>5.0003524844281826E-2</v>
      </c>
      <c r="G103" s="123">
        <v>1.3658402138009409E-2</v>
      </c>
      <c r="H103" s="123">
        <v>1.0294668479081712E-2</v>
      </c>
      <c r="I103" s="123">
        <v>3.9615360968131494E-2</v>
      </c>
      <c r="J103" s="123">
        <v>6.6942624969548087E-2</v>
      </c>
      <c r="K103" s="123">
        <v>2.8291502670578693E-2</v>
      </c>
      <c r="L103" s="123">
        <v>1.0757518351643455E-3</v>
      </c>
      <c r="M103" s="123">
        <v>1.9830714365309215E-3</v>
      </c>
      <c r="N103" s="123">
        <v>8.0976749591690888E-3</v>
      </c>
      <c r="O103" s="123">
        <v>7.1381507033670228E-3</v>
      </c>
      <c r="P103" s="124">
        <v>2.5663299429303722E-2</v>
      </c>
      <c r="Q103" s="105"/>
    </row>
    <row r="104" spans="1:17" ht="24" x14ac:dyDescent="0.25">
      <c r="A104" s="121" t="s">
        <v>85</v>
      </c>
      <c r="B104" s="122">
        <v>7.3389126701315299E-4</v>
      </c>
      <c r="C104" s="123">
        <v>1.6104619825069208E-3</v>
      </c>
      <c r="D104" s="123">
        <v>2.7805901646255175E-3</v>
      </c>
      <c r="E104" s="123">
        <v>5.6656279199033613E-3</v>
      </c>
      <c r="F104" s="123">
        <v>6.5198913693354874E-3</v>
      </c>
      <c r="G104" s="123">
        <v>2.2853900883316845E-4</v>
      </c>
      <c r="H104" s="123">
        <v>4.3466162129505949E-3</v>
      </c>
      <c r="I104" s="123">
        <v>7.2476911057676955E-3</v>
      </c>
      <c r="J104" s="123">
        <v>8.4874077103771033E-3</v>
      </c>
      <c r="K104" s="123">
        <v>4.3075821805258476E-3</v>
      </c>
      <c r="L104" s="125">
        <v>0</v>
      </c>
      <c r="M104" s="123">
        <v>1.6915808374044241E-3</v>
      </c>
      <c r="N104" s="123">
        <v>1.6432023789474772E-3</v>
      </c>
      <c r="O104" s="123">
        <v>2.6511523311798365E-3</v>
      </c>
      <c r="P104" s="124">
        <v>2.061724202920401E-3</v>
      </c>
      <c r="Q104" s="105"/>
    </row>
    <row r="105" spans="1:17" x14ac:dyDescent="0.25">
      <c r="A105" s="121" t="s">
        <v>86</v>
      </c>
      <c r="B105" s="127">
        <v>0</v>
      </c>
      <c r="C105" s="123">
        <v>2.1224608800724906E-3</v>
      </c>
      <c r="D105" s="123">
        <v>4.7363574186044168E-3</v>
      </c>
      <c r="E105" s="123">
        <v>9.1520422764414626E-3</v>
      </c>
      <c r="F105" s="123">
        <v>1.3509872807965949E-2</v>
      </c>
      <c r="G105" s="123">
        <v>2.396596875119257E-3</v>
      </c>
      <c r="H105" s="123">
        <v>6.0552868228445963E-3</v>
      </c>
      <c r="I105" s="123">
        <v>1.3637917889283457E-2</v>
      </c>
      <c r="J105" s="123">
        <v>1.8240545433159283E-2</v>
      </c>
      <c r="K105" s="123">
        <v>7.4955681974931253E-3</v>
      </c>
      <c r="L105" s="125">
        <v>0</v>
      </c>
      <c r="M105" s="125">
        <v>0</v>
      </c>
      <c r="N105" s="123">
        <v>1.0707450629942469E-3</v>
      </c>
      <c r="O105" s="123">
        <v>8.8772292080454261E-4</v>
      </c>
      <c r="P105" s="124">
        <v>3.4816605047129092E-3</v>
      </c>
      <c r="Q105" s="105"/>
    </row>
    <row r="106" spans="1:17" x14ac:dyDescent="0.25">
      <c r="A106" s="121" t="s">
        <v>87</v>
      </c>
      <c r="B106" s="122">
        <v>5.5473492985895108E-3</v>
      </c>
      <c r="C106" s="123">
        <v>7.0403708764050213E-3</v>
      </c>
      <c r="D106" s="123">
        <v>6.7960020385888836E-3</v>
      </c>
      <c r="E106" s="123">
        <v>1.1961862004049143E-2</v>
      </c>
      <c r="F106" s="123">
        <v>2.2711940868956099E-3</v>
      </c>
      <c r="G106" s="123">
        <v>5.043765550261866E-3</v>
      </c>
      <c r="H106" s="123">
        <v>4.3709596061204652E-3</v>
      </c>
      <c r="I106" s="123">
        <v>1.6555453116755443E-2</v>
      </c>
      <c r="J106" s="123">
        <v>2.475022714347489E-3</v>
      </c>
      <c r="K106" s="123">
        <v>1.3670044021088824E-3</v>
      </c>
      <c r="L106" s="123">
        <v>6.2968450604501888E-3</v>
      </c>
      <c r="M106" s="123">
        <v>4.4693879795904045E-3</v>
      </c>
      <c r="N106" s="123">
        <v>6.5055913777141809E-3</v>
      </c>
      <c r="O106" s="123">
        <v>8.2550624963597108E-3</v>
      </c>
      <c r="P106" s="124">
        <v>1.2815217215868514E-2</v>
      </c>
      <c r="Q106" s="105"/>
    </row>
    <row r="107" spans="1:17" x14ac:dyDescent="0.25">
      <c r="A107" s="121" t="s">
        <v>88</v>
      </c>
      <c r="B107" s="122">
        <v>5.9630008202648105E-2</v>
      </c>
      <c r="C107" s="123">
        <v>0.13364754613589752</v>
      </c>
      <c r="D107" s="123">
        <v>0.13535044018597631</v>
      </c>
      <c r="E107" s="123">
        <v>6.4868516885916619E-2</v>
      </c>
      <c r="F107" s="123">
        <v>1.377964811559669E-2</v>
      </c>
      <c r="G107" s="123">
        <v>0.10715074408494557</v>
      </c>
      <c r="H107" s="123">
        <v>9.2715458419128552E-2</v>
      </c>
      <c r="I107" s="123">
        <v>6.0515390028731124E-2</v>
      </c>
      <c r="J107" s="123">
        <v>2.5715875230973517E-2</v>
      </c>
      <c r="K107" s="123">
        <v>4.9386418587025359E-3</v>
      </c>
      <c r="L107" s="123">
        <v>3.4852145524025387E-2</v>
      </c>
      <c r="M107" s="123">
        <v>7.7291245150635512E-2</v>
      </c>
      <c r="N107" s="123">
        <v>0.14102215586070357</v>
      </c>
      <c r="O107" s="123">
        <v>0.15619649514878189</v>
      </c>
      <c r="P107" s="124">
        <v>0.1446756693025717</v>
      </c>
      <c r="Q107" s="105"/>
    </row>
    <row r="108" spans="1:17" x14ac:dyDescent="0.25">
      <c r="A108" s="121" t="s">
        <v>89</v>
      </c>
      <c r="B108" s="122">
        <v>7.6327065936688143E-2</v>
      </c>
      <c r="C108" s="123">
        <v>8.2065220493010654E-2</v>
      </c>
      <c r="D108" s="123">
        <v>5.9627638671938113E-2</v>
      </c>
      <c r="E108" s="123">
        <v>1.1988104890558552E-2</v>
      </c>
      <c r="F108" s="123">
        <v>5.6511767191837268E-4</v>
      </c>
      <c r="G108" s="123">
        <v>7.681225853006074E-2</v>
      </c>
      <c r="H108" s="123">
        <v>3.9633966803880705E-2</v>
      </c>
      <c r="I108" s="123">
        <v>9.5896966416174779E-3</v>
      </c>
      <c r="J108" s="123">
        <v>2.0409588210207642E-3</v>
      </c>
      <c r="K108" s="123">
        <v>7.5614520561509391E-4</v>
      </c>
      <c r="L108" s="123">
        <v>7.9187317119318909E-2</v>
      </c>
      <c r="M108" s="123">
        <v>7.506645829905903E-2</v>
      </c>
      <c r="N108" s="123">
        <v>8.0765717650688323E-2</v>
      </c>
      <c r="O108" s="123">
        <v>8.5187083038425565E-2</v>
      </c>
      <c r="P108" s="124">
        <v>3.6771670805353297E-2</v>
      </c>
      <c r="Q108" s="105"/>
    </row>
    <row r="109" spans="1:17" x14ac:dyDescent="0.25">
      <c r="A109" s="121" t="s">
        <v>90</v>
      </c>
      <c r="B109" s="122">
        <v>8.8876363264086937E-4</v>
      </c>
      <c r="C109" s="123">
        <v>1.7734207607831738E-3</v>
      </c>
      <c r="D109" s="123">
        <v>3.9645463884489538E-3</v>
      </c>
      <c r="E109" s="123">
        <v>1.3052596250101266E-3</v>
      </c>
      <c r="F109" s="123">
        <v>8.0422640277602413E-4</v>
      </c>
      <c r="G109" s="123">
        <v>6.2045026442169031E-4</v>
      </c>
      <c r="H109" s="123">
        <v>3.3409702018673462E-3</v>
      </c>
      <c r="I109" s="123">
        <v>9.8885955789206384E-4</v>
      </c>
      <c r="J109" s="123">
        <v>1.0137719475713962E-3</v>
      </c>
      <c r="K109" s="125">
        <v>0</v>
      </c>
      <c r="L109" s="123">
        <v>6.6794822295867281E-4</v>
      </c>
      <c r="M109" s="123">
        <v>1.3506567085281626E-3</v>
      </c>
      <c r="N109" s="123">
        <v>2.107126834467747E-3</v>
      </c>
      <c r="O109" s="123">
        <v>4.1691792562417278E-3</v>
      </c>
      <c r="P109" s="124">
        <v>3.9688965885813065E-3</v>
      </c>
      <c r="Q109" s="105"/>
    </row>
    <row r="110" spans="1:17" x14ac:dyDescent="0.25">
      <c r="A110" s="121" t="s">
        <v>91</v>
      </c>
      <c r="B110" s="127">
        <v>0</v>
      </c>
      <c r="C110" s="123">
        <v>6.3582970997908364E-4</v>
      </c>
      <c r="D110" s="123">
        <v>8.8059182190054232E-4</v>
      </c>
      <c r="E110" s="123">
        <v>5.3370433586014056E-4</v>
      </c>
      <c r="F110" s="125">
        <v>0</v>
      </c>
      <c r="G110" s="125">
        <v>0</v>
      </c>
      <c r="H110" s="123">
        <v>9.4484030279227385E-4</v>
      </c>
      <c r="I110" s="123">
        <v>9.5865796358344428E-4</v>
      </c>
      <c r="J110" s="125">
        <v>0</v>
      </c>
      <c r="K110" s="125">
        <v>0</v>
      </c>
      <c r="L110" s="125">
        <v>0</v>
      </c>
      <c r="M110" s="125">
        <v>0</v>
      </c>
      <c r="N110" s="123">
        <v>7.3603779478645945E-4</v>
      </c>
      <c r="O110" s="123">
        <v>7.4216623478565733E-4</v>
      </c>
      <c r="P110" s="124">
        <v>7.1278262762003431E-4</v>
      </c>
      <c r="Q110" s="105"/>
    </row>
    <row r="111" spans="1:17" x14ac:dyDescent="0.25">
      <c r="A111" s="121" t="s">
        <v>92</v>
      </c>
      <c r="B111" s="122">
        <v>2.0697846466210638E-2</v>
      </c>
      <c r="C111" s="123">
        <v>1.5680998649624425E-2</v>
      </c>
      <c r="D111" s="123">
        <v>1.6267854581993015E-2</v>
      </c>
      <c r="E111" s="123">
        <v>1.367836376944208E-2</v>
      </c>
      <c r="F111" s="123">
        <v>6.7882710224485363E-3</v>
      </c>
      <c r="G111" s="123">
        <v>1.7166934733289362E-2</v>
      </c>
      <c r="H111" s="123">
        <v>1.6136845499781609E-2</v>
      </c>
      <c r="I111" s="123">
        <v>1.0173445317141035E-2</v>
      </c>
      <c r="J111" s="123">
        <v>1.8014952915961037E-2</v>
      </c>
      <c r="K111" s="123">
        <v>1.8065316167674688E-3</v>
      </c>
      <c r="L111" s="123">
        <v>2.3178940839696051E-2</v>
      </c>
      <c r="M111" s="123">
        <v>2.0493161178941094E-2</v>
      </c>
      <c r="N111" s="123">
        <v>1.7617341212762358E-2</v>
      </c>
      <c r="O111" s="123">
        <v>1.2237149115202498E-2</v>
      </c>
      <c r="P111" s="124">
        <v>1.1711502635411359E-2</v>
      </c>
      <c r="Q111" s="105"/>
    </row>
    <row r="112" spans="1:17" x14ac:dyDescent="0.25">
      <c r="A112" s="121" t="s">
        <v>93</v>
      </c>
      <c r="B112" s="122">
        <v>0.5794797808490616</v>
      </c>
      <c r="C112" s="123">
        <v>0.27663047023643533</v>
      </c>
      <c r="D112" s="123">
        <v>8.9892648401651981E-2</v>
      </c>
      <c r="E112" s="123">
        <v>1.2982197573227428E-2</v>
      </c>
      <c r="F112" s="123">
        <v>6.5032102204637735E-4</v>
      </c>
      <c r="G112" s="123">
        <v>0.22968806191648805</v>
      </c>
      <c r="H112" s="123">
        <v>3.0179299047898973E-2</v>
      </c>
      <c r="I112" s="123">
        <v>4.2552624456140536E-3</v>
      </c>
      <c r="J112" s="123">
        <v>6.0939710368815357E-4</v>
      </c>
      <c r="K112" s="125">
        <v>0</v>
      </c>
      <c r="L112" s="123">
        <v>0.66845865991163111</v>
      </c>
      <c r="M112" s="123">
        <v>0.52268794692824816</v>
      </c>
      <c r="N112" s="123">
        <v>0.32672978019470278</v>
      </c>
      <c r="O112" s="123">
        <v>0.21475175214011172</v>
      </c>
      <c r="P112" s="124">
        <v>9.1654616949256182E-2</v>
      </c>
      <c r="Q112" s="105"/>
    </row>
    <row r="113" spans="1:17" x14ac:dyDescent="0.25">
      <c r="A113" s="121" t="s">
        <v>94</v>
      </c>
      <c r="B113" s="127">
        <v>0</v>
      </c>
      <c r="C113" s="123">
        <v>4.9502218656712722E-4</v>
      </c>
      <c r="D113" s="125">
        <v>0</v>
      </c>
      <c r="E113" s="123">
        <v>1.8415131152836037E-4</v>
      </c>
      <c r="F113" s="123">
        <v>9.7957342432050177E-4</v>
      </c>
      <c r="G113" s="125">
        <v>0</v>
      </c>
      <c r="H113" s="125">
        <v>0</v>
      </c>
      <c r="I113" s="123">
        <v>3.307788778153407E-4</v>
      </c>
      <c r="J113" s="125">
        <v>0</v>
      </c>
      <c r="K113" s="123">
        <v>1.8044484203213779E-3</v>
      </c>
      <c r="L113" s="125">
        <v>0</v>
      </c>
      <c r="M113" s="125">
        <v>0</v>
      </c>
      <c r="N113" s="125">
        <v>0</v>
      </c>
      <c r="O113" s="123">
        <v>1.1556199610489343E-3</v>
      </c>
      <c r="P113" s="126">
        <v>0</v>
      </c>
      <c r="Q113" s="105"/>
    </row>
    <row r="114" spans="1:17" ht="24" x14ac:dyDescent="0.25">
      <c r="A114" s="121" t="s">
        <v>95</v>
      </c>
      <c r="B114" s="122">
        <v>3.3605312092386879E-4</v>
      </c>
      <c r="C114" s="123">
        <v>1.8287429559752464E-3</v>
      </c>
      <c r="D114" s="123">
        <v>9.2734274975330381E-3</v>
      </c>
      <c r="E114" s="123">
        <v>5.3877862276836781E-2</v>
      </c>
      <c r="F114" s="123">
        <v>2.5427460259362558E-2</v>
      </c>
      <c r="G114" s="123">
        <v>3.245574787258359E-3</v>
      </c>
      <c r="H114" s="123">
        <v>2.6318569848248107E-2</v>
      </c>
      <c r="I114" s="123">
        <v>6.8568473537660643E-2</v>
      </c>
      <c r="J114" s="123">
        <v>4.4676136074656952E-2</v>
      </c>
      <c r="K114" s="123">
        <v>8.8477774078159818E-3</v>
      </c>
      <c r="L114" s="125">
        <v>0</v>
      </c>
      <c r="M114" s="123">
        <v>1.4008664970158695E-4</v>
      </c>
      <c r="N114" s="123">
        <v>5.9711622371775479E-4</v>
      </c>
      <c r="O114" s="123">
        <v>4.2005287608758149E-3</v>
      </c>
      <c r="P114" s="124">
        <v>9.5128265300858487E-3</v>
      </c>
      <c r="Q114" s="105"/>
    </row>
    <row r="115" spans="1:17" ht="24" x14ac:dyDescent="0.25">
      <c r="A115" s="121" t="s">
        <v>96</v>
      </c>
      <c r="B115" s="122">
        <v>2.0246299460147167E-3</v>
      </c>
      <c r="C115" s="123">
        <v>1.0779881479333384E-2</v>
      </c>
      <c r="D115" s="123">
        <v>5.2398793671412432E-2</v>
      </c>
      <c r="E115" s="123">
        <v>0.16243065079439992</v>
      </c>
      <c r="F115" s="123">
        <v>4.4118407338906797E-2</v>
      </c>
      <c r="G115" s="123">
        <v>2.9030677621438145E-2</v>
      </c>
      <c r="H115" s="123">
        <v>0.10501504514417981</v>
      </c>
      <c r="I115" s="123">
        <v>0.17638576511417781</v>
      </c>
      <c r="J115" s="123">
        <v>9.4480696646880066E-2</v>
      </c>
      <c r="K115" s="123">
        <v>2.20058567424453E-2</v>
      </c>
      <c r="L115" s="123">
        <v>6.0844590670179556E-4</v>
      </c>
      <c r="M115" s="123">
        <v>1.2581303514707961E-3</v>
      </c>
      <c r="N115" s="123">
        <v>5.2686019514942119E-3</v>
      </c>
      <c r="O115" s="123">
        <v>1.4292391427930776E-2</v>
      </c>
      <c r="P115" s="124">
        <v>6.0127973600737572E-2</v>
      </c>
      <c r="Q115" s="105"/>
    </row>
    <row r="116" spans="1:17" ht="24" x14ac:dyDescent="0.25">
      <c r="A116" s="121" t="s">
        <v>97</v>
      </c>
      <c r="B116" s="122">
        <v>4.9566931626827621E-3</v>
      </c>
      <c r="C116" s="123">
        <v>1.6394442282237288E-2</v>
      </c>
      <c r="D116" s="123">
        <v>2.4506604569757433E-2</v>
      </c>
      <c r="E116" s="123">
        <v>5.0055839209392015E-2</v>
      </c>
      <c r="F116" s="123">
        <v>5.1115593985819486E-3</v>
      </c>
      <c r="G116" s="123">
        <v>3.6683818796271875E-2</v>
      </c>
      <c r="H116" s="123">
        <v>3.1344348361566361E-2</v>
      </c>
      <c r="I116" s="123">
        <v>6.9506114655185053E-2</v>
      </c>
      <c r="J116" s="123">
        <v>1.6514556205070068E-2</v>
      </c>
      <c r="K116" s="123">
        <v>2.1919888311180205E-3</v>
      </c>
      <c r="L116" s="123">
        <v>3.0085428377005104E-3</v>
      </c>
      <c r="M116" s="123">
        <v>6.8314026380082256E-3</v>
      </c>
      <c r="N116" s="123">
        <v>7.4901614148960762E-3</v>
      </c>
      <c r="O116" s="123">
        <v>2.6651561206237091E-3</v>
      </c>
      <c r="P116" s="124">
        <v>1.019490091186377E-2</v>
      </c>
      <c r="Q116" s="105"/>
    </row>
    <row r="117" spans="1:17" ht="24" x14ac:dyDescent="0.25">
      <c r="A117" s="121" t="s">
        <v>98</v>
      </c>
      <c r="B117" s="127">
        <v>0</v>
      </c>
      <c r="C117" s="123">
        <v>2.2521947172562508E-3</v>
      </c>
      <c r="D117" s="123">
        <v>3.2263081002281823E-3</v>
      </c>
      <c r="E117" s="123">
        <v>9.2527981906757317E-3</v>
      </c>
      <c r="F117" s="123">
        <v>1.7381358955323163E-3</v>
      </c>
      <c r="G117" s="123">
        <v>5.0863924566142919E-3</v>
      </c>
      <c r="H117" s="123">
        <v>5.1803656203293679E-3</v>
      </c>
      <c r="I117" s="123">
        <v>8.5225497100395332E-3</v>
      </c>
      <c r="J117" s="123">
        <v>2.6573087468417691E-3</v>
      </c>
      <c r="K117" s="123">
        <v>3.2017779301972927E-3</v>
      </c>
      <c r="L117" s="125">
        <v>0</v>
      </c>
      <c r="M117" s="125">
        <v>0</v>
      </c>
      <c r="N117" s="123">
        <v>7.2199601889668611E-4</v>
      </c>
      <c r="O117" s="123">
        <v>1.9702390800990146E-3</v>
      </c>
      <c r="P117" s="124">
        <v>4.1694686362335484E-3</v>
      </c>
      <c r="Q117" s="105"/>
    </row>
    <row r="118" spans="1:17" ht="24" x14ac:dyDescent="0.25">
      <c r="A118" s="121" t="s">
        <v>99</v>
      </c>
      <c r="B118" s="122">
        <v>2.4168224057759095E-4</v>
      </c>
      <c r="C118" s="123">
        <v>1.8398904079539318E-3</v>
      </c>
      <c r="D118" s="123">
        <v>4.6946222626079925E-3</v>
      </c>
      <c r="E118" s="123">
        <v>1.0019116623464872E-2</v>
      </c>
      <c r="F118" s="123">
        <v>3.0527561468452765E-4</v>
      </c>
      <c r="G118" s="123">
        <v>3.7378274172883415E-3</v>
      </c>
      <c r="H118" s="123">
        <v>5.6022390440152101E-3</v>
      </c>
      <c r="I118" s="123">
        <v>1.5078845854316795E-2</v>
      </c>
      <c r="J118" s="123">
        <v>2.1934072971910449E-3</v>
      </c>
      <c r="K118" s="125">
        <v>0</v>
      </c>
      <c r="L118" s="123">
        <v>5.3315976413991287E-4</v>
      </c>
      <c r="M118" s="125">
        <v>0</v>
      </c>
      <c r="N118" s="123">
        <v>5.6047147047188996E-4</v>
      </c>
      <c r="O118" s="125">
        <v>0</v>
      </c>
      <c r="P118" s="124">
        <v>3.6996851661333808E-3</v>
      </c>
      <c r="Q118" s="105"/>
    </row>
    <row r="119" spans="1:17" ht="24" x14ac:dyDescent="0.25">
      <c r="A119" s="121" t="s">
        <v>100</v>
      </c>
      <c r="B119" s="122">
        <v>5.5321608038457325E-3</v>
      </c>
      <c r="C119" s="123">
        <v>7.9691074401720702E-3</v>
      </c>
      <c r="D119" s="123">
        <v>1.2672653863833183E-2</v>
      </c>
      <c r="E119" s="123">
        <v>1.5704431216304576E-2</v>
      </c>
      <c r="F119" s="123">
        <v>3.2726881238819179E-3</v>
      </c>
      <c r="G119" s="123">
        <v>1.3777583232157479E-2</v>
      </c>
      <c r="H119" s="123">
        <v>1.8605667937339875E-2</v>
      </c>
      <c r="I119" s="123">
        <v>1.180760280832481E-2</v>
      </c>
      <c r="J119" s="123">
        <v>6.441454831888507E-3</v>
      </c>
      <c r="K119" s="125">
        <v>0</v>
      </c>
      <c r="L119" s="123">
        <v>5.0219680823686474E-3</v>
      </c>
      <c r="M119" s="123">
        <v>5.3357915429459212E-3</v>
      </c>
      <c r="N119" s="123">
        <v>4.6261220645711018E-3</v>
      </c>
      <c r="O119" s="123">
        <v>9.5565481232487339E-3</v>
      </c>
      <c r="P119" s="124">
        <v>1.407195344110786E-2</v>
      </c>
      <c r="Q119" s="105"/>
    </row>
    <row r="120" spans="1:17" x14ac:dyDescent="0.25">
      <c r="A120" s="121" t="s">
        <v>101</v>
      </c>
      <c r="B120" s="122">
        <v>0.10696419586201751</v>
      </c>
      <c r="C120" s="123">
        <v>0.24711468531702047</v>
      </c>
      <c r="D120" s="123">
        <v>0.35502837285897365</v>
      </c>
      <c r="E120" s="123">
        <v>0.20105230266276813</v>
      </c>
      <c r="F120" s="123">
        <v>1.5081904841535911E-2</v>
      </c>
      <c r="G120" s="123">
        <v>0.25280938672222908</v>
      </c>
      <c r="H120" s="123">
        <v>0.37252810788651242</v>
      </c>
      <c r="I120" s="123">
        <v>0.18611123343166511</v>
      </c>
      <c r="J120" s="123">
        <v>3.7509619584545906E-2</v>
      </c>
      <c r="K120" s="123">
        <v>6.5018055866094548E-3</v>
      </c>
      <c r="L120" s="123">
        <v>7.3841895205555716E-2</v>
      </c>
      <c r="M120" s="123">
        <v>0.12756181377638956</v>
      </c>
      <c r="N120" s="123">
        <v>0.21623344248457982</v>
      </c>
      <c r="O120" s="123">
        <v>0.3027331819420096</v>
      </c>
      <c r="P120" s="124">
        <v>0.29001070370304777</v>
      </c>
      <c r="Q120" s="105"/>
    </row>
    <row r="121" spans="1:17" ht="24" x14ac:dyDescent="0.25">
      <c r="A121" s="121" t="s">
        <v>102</v>
      </c>
      <c r="B121" s="122">
        <v>0.11606795625440995</v>
      </c>
      <c r="C121" s="123">
        <v>0.14027459162971689</v>
      </c>
      <c r="D121" s="123">
        <v>0.11546165769299566</v>
      </c>
      <c r="E121" s="123">
        <v>6.0959901609636186E-2</v>
      </c>
      <c r="F121" s="123">
        <v>1.8521205369639729E-3</v>
      </c>
      <c r="G121" s="123">
        <v>0.15452387793295991</v>
      </c>
      <c r="H121" s="123">
        <v>0.12974141887372506</v>
      </c>
      <c r="I121" s="123">
        <v>5.4916748295257542E-2</v>
      </c>
      <c r="J121" s="123">
        <v>1.0763528644141235E-2</v>
      </c>
      <c r="K121" s="125">
        <v>0</v>
      </c>
      <c r="L121" s="123">
        <v>8.6015727852788798E-2</v>
      </c>
      <c r="M121" s="123">
        <v>0.12908858575619533</v>
      </c>
      <c r="N121" s="123">
        <v>0.13924985314581426</v>
      </c>
      <c r="O121" s="123">
        <v>0.12365052506918466</v>
      </c>
      <c r="P121" s="124">
        <v>6.0226750338061213E-2</v>
      </c>
      <c r="Q121" s="105"/>
    </row>
    <row r="122" spans="1:17" x14ac:dyDescent="0.25">
      <c r="A122" s="121" t="s">
        <v>103</v>
      </c>
      <c r="B122" s="122">
        <v>2.059041021794817E-3</v>
      </c>
      <c r="C122" s="123">
        <v>4.3291566000682354E-3</v>
      </c>
      <c r="D122" s="123">
        <v>5.866959425522714E-3</v>
      </c>
      <c r="E122" s="123">
        <v>2.9975272928702006E-3</v>
      </c>
      <c r="F122" s="123">
        <v>2.1038142274178864E-4</v>
      </c>
      <c r="G122" s="123">
        <v>1.8235607324614865E-4</v>
      </c>
      <c r="H122" s="123">
        <v>7.5145917488463948E-3</v>
      </c>
      <c r="I122" s="123">
        <v>1.6961461744294879E-3</v>
      </c>
      <c r="J122" s="123">
        <v>5.8298988020876776E-4</v>
      </c>
      <c r="K122" s="125">
        <v>0</v>
      </c>
      <c r="L122" s="123">
        <v>3.4181056404586083E-3</v>
      </c>
      <c r="M122" s="123">
        <v>1.1746193143410213E-3</v>
      </c>
      <c r="N122" s="123">
        <v>7.8105825816210317E-3</v>
      </c>
      <c r="O122" s="123">
        <v>2.7216087938260773E-3</v>
      </c>
      <c r="P122" s="124">
        <v>7.2834370490296478E-3</v>
      </c>
      <c r="Q122" s="105"/>
    </row>
    <row r="123" spans="1:17" x14ac:dyDescent="0.25">
      <c r="A123" s="121" t="s">
        <v>104</v>
      </c>
      <c r="B123" s="127">
        <v>0</v>
      </c>
      <c r="C123" s="125">
        <v>0</v>
      </c>
      <c r="D123" s="123">
        <v>1.2518339272450145E-4</v>
      </c>
      <c r="E123" s="123">
        <v>2.4348271520349492E-4</v>
      </c>
      <c r="F123" s="125">
        <v>0</v>
      </c>
      <c r="G123" s="123">
        <v>2.2040504789848267E-4</v>
      </c>
      <c r="H123" s="123">
        <v>4.7244026990288929E-4</v>
      </c>
      <c r="I123" s="125">
        <v>0</v>
      </c>
      <c r="J123" s="125">
        <v>0</v>
      </c>
      <c r="K123" s="125">
        <v>0</v>
      </c>
      <c r="L123" s="125">
        <v>0</v>
      </c>
      <c r="M123" s="125">
        <v>0</v>
      </c>
      <c r="N123" s="125">
        <v>0</v>
      </c>
      <c r="O123" s="125">
        <v>0</v>
      </c>
      <c r="P123" s="126">
        <v>0</v>
      </c>
      <c r="Q123" s="105"/>
    </row>
    <row r="124" spans="1:17" ht="24" x14ac:dyDescent="0.25">
      <c r="A124" s="121" t="s">
        <v>105</v>
      </c>
      <c r="B124" s="122">
        <v>1.5511449436433084E-2</v>
      </c>
      <c r="C124" s="123">
        <v>2.8554143889682325E-2</v>
      </c>
      <c r="D124" s="123">
        <v>3.5223001448352713E-2</v>
      </c>
      <c r="E124" s="123">
        <v>2.9007324556422822E-2</v>
      </c>
      <c r="F124" s="123">
        <v>7.7007350921284535E-3</v>
      </c>
      <c r="G124" s="123">
        <v>3.3362806200329949E-2</v>
      </c>
      <c r="H124" s="123">
        <v>3.9511491749371228E-2</v>
      </c>
      <c r="I124" s="123">
        <v>3.3735157089997983E-2</v>
      </c>
      <c r="J124" s="123">
        <v>1.0514609980996334E-2</v>
      </c>
      <c r="K124" s="123">
        <v>4.9246681645725328E-3</v>
      </c>
      <c r="L124" s="123">
        <v>1.3834546197041171E-2</v>
      </c>
      <c r="M124" s="123">
        <v>2.1615803815973382E-2</v>
      </c>
      <c r="N124" s="123">
        <v>2.0871995083554577E-2</v>
      </c>
      <c r="O124" s="123">
        <v>3.2499356147848671E-2</v>
      </c>
      <c r="P124" s="124">
        <v>1.9371802551444745E-2</v>
      </c>
      <c r="Q124" s="105"/>
    </row>
    <row r="125" spans="1:17" x14ac:dyDescent="0.25">
      <c r="A125" s="121" t="s">
        <v>106</v>
      </c>
      <c r="B125" s="122">
        <v>7.5855208991855384E-4</v>
      </c>
      <c r="C125" s="123">
        <v>1.2120669289995541E-3</v>
      </c>
      <c r="D125" s="123">
        <v>2.1103273902303178E-4</v>
      </c>
      <c r="E125" s="123">
        <v>6.1541762784281403E-4</v>
      </c>
      <c r="F125" s="125">
        <v>0</v>
      </c>
      <c r="G125" s="123">
        <v>6.632260611859626E-4</v>
      </c>
      <c r="H125" s="123">
        <v>9.5076622353468677E-4</v>
      </c>
      <c r="I125" s="123">
        <v>5.6072418407007664E-4</v>
      </c>
      <c r="J125" s="125">
        <v>0</v>
      </c>
      <c r="K125" s="125">
        <v>0</v>
      </c>
      <c r="L125" s="125">
        <v>0</v>
      </c>
      <c r="M125" s="123">
        <v>8.1962539116573765E-4</v>
      </c>
      <c r="N125" s="123">
        <v>2.8061823961757978E-3</v>
      </c>
      <c r="O125" s="125">
        <v>0</v>
      </c>
      <c r="P125" s="126">
        <v>0</v>
      </c>
      <c r="Q125" s="105"/>
    </row>
    <row r="126" spans="1:17" x14ac:dyDescent="0.25">
      <c r="A126" s="121" t="s">
        <v>107</v>
      </c>
      <c r="B126" s="122">
        <v>6.8527151734045795E-5</v>
      </c>
      <c r="C126" s="125">
        <v>0</v>
      </c>
      <c r="D126" s="123">
        <v>1.9828159061189019E-3</v>
      </c>
      <c r="E126" s="123">
        <v>2.0725734361790415E-3</v>
      </c>
      <c r="F126" s="123">
        <v>6.774211324683678E-3</v>
      </c>
      <c r="G126" s="125">
        <v>0</v>
      </c>
      <c r="H126" s="123">
        <v>1.6300539001037383E-3</v>
      </c>
      <c r="I126" s="123">
        <v>1.9538314285829643E-3</v>
      </c>
      <c r="J126" s="123">
        <v>1.6879286168678623E-3</v>
      </c>
      <c r="K126" s="123">
        <v>1.0293219318190923E-2</v>
      </c>
      <c r="L126" s="125">
        <v>0</v>
      </c>
      <c r="M126" s="123">
        <v>1.5795148671954141E-4</v>
      </c>
      <c r="N126" s="125">
        <v>0</v>
      </c>
      <c r="O126" s="125">
        <v>0</v>
      </c>
      <c r="P126" s="124">
        <v>5.0527475076407053E-3</v>
      </c>
      <c r="Q126" s="105"/>
    </row>
    <row r="127" spans="1:17" x14ac:dyDescent="0.25">
      <c r="A127" s="121" t="s">
        <v>108</v>
      </c>
      <c r="B127" s="122">
        <v>9.9408038707842622E-4</v>
      </c>
      <c r="C127" s="123">
        <v>8.937800687419846E-4</v>
      </c>
      <c r="D127" s="123">
        <v>8.4285500578714419E-4</v>
      </c>
      <c r="E127" s="125">
        <v>0</v>
      </c>
      <c r="F127" s="125">
        <v>0</v>
      </c>
      <c r="G127" s="125">
        <v>0</v>
      </c>
      <c r="H127" s="123">
        <v>4.7082495791150067E-4</v>
      </c>
      <c r="I127" s="125">
        <v>0</v>
      </c>
      <c r="J127" s="125">
        <v>0</v>
      </c>
      <c r="K127" s="125">
        <v>0</v>
      </c>
      <c r="L127" s="123">
        <v>8.9768809020943021E-4</v>
      </c>
      <c r="M127" s="123">
        <v>1.3533656589243923E-3</v>
      </c>
      <c r="N127" s="123">
        <v>1.4243070761322499E-3</v>
      </c>
      <c r="O127" s="123">
        <v>6.503464953271647E-4</v>
      </c>
      <c r="P127" s="124">
        <v>1.2270502929057931E-3</v>
      </c>
      <c r="Q127" s="105"/>
    </row>
    <row r="128" spans="1:17" ht="24" x14ac:dyDescent="0.25">
      <c r="A128" s="121" t="s">
        <v>109</v>
      </c>
      <c r="B128" s="122">
        <v>3.0416698207942662E-3</v>
      </c>
      <c r="C128" s="123">
        <v>4.1558400868789702E-2</v>
      </c>
      <c r="D128" s="123">
        <v>0.11954552224612382</v>
      </c>
      <c r="E128" s="123">
        <v>0.53932213663029283</v>
      </c>
      <c r="F128" s="123">
        <v>0.74357297492868457</v>
      </c>
      <c r="G128" s="123">
        <v>9.7136242834516939E-2</v>
      </c>
      <c r="H128" s="123">
        <v>0.21866854672654379</v>
      </c>
      <c r="I128" s="123">
        <v>0.56157464295692139</v>
      </c>
      <c r="J128" s="123">
        <v>0.67540460313652484</v>
      </c>
      <c r="K128" s="123">
        <v>0.79025669551973732</v>
      </c>
      <c r="L128" s="125">
        <v>0</v>
      </c>
      <c r="M128" s="123">
        <v>6.4178510047068925E-3</v>
      </c>
      <c r="N128" s="123">
        <v>1.0110334406224756E-2</v>
      </c>
      <c r="O128" s="123">
        <v>2.8566450053135864E-2</v>
      </c>
      <c r="P128" s="124">
        <v>0.29641190544657392</v>
      </c>
      <c r="Q128" s="105"/>
    </row>
    <row r="129" spans="1:17" x14ac:dyDescent="0.25">
      <c r="A129" s="121" t="s">
        <v>110</v>
      </c>
      <c r="B129" s="122">
        <v>7.2065878096891432E-4</v>
      </c>
      <c r="C129" s="123">
        <v>1.1507371663803176E-2</v>
      </c>
      <c r="D129" s="123">
        <v>3.6099407120809744E-2</v>
      </c>
      <c r="E129" s="123">
        <v>0.18234274838270745</v>
      </c>
      <c r="F129" s="123">
        <v>0.17021660688430329</v>
      </c>
      <c r="G129" s="123">
        <v>2.2354495533982291E-2</v>
      </c>
      <c r="H129" s="123">
        <v>8.6812131634515191E-2</v>
      </c>
      <c r="I129" s="123">
        <v>0.20177365845339723</v>
      </c>
      <c r="J129" s="123">
        <v>0.19776469392245608</v>
      </c>
      <c r="K129" s="123">
        <v>0.1481479321411116</v>
      </c>
      <c r="L129" s="125">
        <v>0</v>
      </c>
      <c r="M129" s="123">
        <v>1.6610806518459168E-3</v>
      </c>
      <c r="N129" s="123">
        <v>1.0411146605536592E-3</v>
      </c>
      <c r="O129" s="123">
        <v>1.1059621248909779E-2</v>
      </c>
      <c r="P129" s="124">
        <v>6.9713381458566898E-2</v>
      </c>
      <c r="Q129" s="105"/>
    </row>
    <row r="130" spans="1:17" x14ac:dyDescent="0.25">
      <c r="A130" s="121" t="s">
        <v>111</v>
      </c>
      <c r="B130" s="127">
        <v>0</v>
      </c>
      <c r="C130" s="123">
        <v>9.7280228190713552E-3</v>
      </c>
      <c r="D130" s="123">
        <v>2.30887819718683E-2</v>
      </c>
      <c r="E130" s="123">
        <v>5.7282779727996676E-2</v>
      </c>
      <c r="F130" s="123">
        <v>4.9919815143630177E-2</v>
      </c>
      <c r="G130" s="123">
        <v>2.0887185906535096E-2</v>
      </c>
      <c r="H130" s="123">
        <v>4.4483356746610088E-2</v>
      </c>
      <c r="I130" s="123">
        <v>6.249428868341992E-2</v>
      </c>
      <c r="J130" s="123">
        <v>6.5494133467837556E-2</v>
      </c>
      <c r="K130" s="123">
        <v>3.9593006170014891E-2</v>
      </c>
      <c r="L130" s="125">
        <v>0</v>
      </c>
      <c r="M130" s="125">
        <v>0</v>
      </c>
      <c r="N130" s="123">
        <v>1.4097741976290123E-3</v>
      </c>
      <c r="O130" s="123">
        <v>4.3264178513413012E-3</v>
      </c>
      <c r="P130" s="124">
        <v>1.7066474596994029E-2</v>
      </c>
      <c r="Q130" s="105"/>
    </row>
    <row r="131" spans="1:17" x14ac:dyDescent="0.25">
      <c r="A131" s="121" t="s">
        <v>112</v>
      </c>
      <c r="B131" s="122">
        <v>8.5991214102283588E-4</v>
      </c>
      <c r="C131" s="123">
        <v>1.1715945911577573E-3</v>
      </c>
      <c r="D131" s="123">
        <v>6.2869393004751006E-3</v>
      </c>
      <c r="E131" s="123">
        <v>2.711868424194611E-3</v>
      </c>
      <c r="F131" s="123">
        <v>7.074458938379827E-4</v>
      </c>
      <c r="G131" s="123">
        <v>9.9466747913553536E-4</v>
      </c>
      <c r="H131" s="123">
        <v>5.8956088589074548E-3</v>
      </c>
      <c r="I131" s="123">
        <v>3.0003226635421805E-3</v>
      </c>
      <c r="J131" s="123">
        <v>7.8326109380486605E-4</v>
      </c>
      <c r="K131" s="123">
        <v>4.5799349388804316E-4</v>
      </c>
      <c r="L131" s="125">
        <v>0</v>
      </c>
      <c r="M131" s="123">
        <v>1.9820523352535695E-3</v>
      </c>
      <c r="N131" s="123">
        <v>2.1935984829900721E-3</v>
      </c>
      <c r="O131" s="123">
        <v>3.9949632498988662E-3</v>
      </c>
      <c r="P131" s="124">
        <v>4.3898830928880261E-3</v>
      </c>
      <c r="Q131" s="105"/>
    </row>
    <row r="132" spans="1:17" ht="24" x14ac:dyDescent="0.25">
      <c r="A132" s="121" t="s">
        <v>113</v>
      </c>
      <c r="B132" s="122">
        <v>8.2461403128272267E-3</v>
      </c>
      <c r="C132" s="123">
        <v>2.0105673778817959E-2</v>
      </c>
      <c r="D132" s="123">
        <v>4.0236868039516691E-2</v>
      </c>
      <c r="E132" s="123">
        <v>3.5601897764255652E-2</v>
      </c>
      <c r="F132" s="123">
        <v>2.291400991230283E-3</v>
      </c>
      <c r="G132" s="123">
        <v>2.4400880634046676E-2</v>
      </c>
      <c r="H132" s="123">
        <v>6.587678785005463E-2</v>
      </c>
      <c r="I132" s="123">
        <v>2.8794336915926456E-2</v>
      </c>
      <c r="J132" s="123">
        <v>6.5888845972748404E-3</v>
      </c>
      <c r="K132" s="123">
        <v>3.8559592521150661E-4</v>
      </c>
      <c r="L132" s="123">
        <v>7.6472598375097759E-3</v>
      </c>
      <c r="M132" s="123">
        <v>8.9397950604581649E-3</v>
      </c>
      <c r="N132" s="123">
        <v>1.7249828126546681E-2</v>
      </c>
      <c r="O132" s="123">
        <v>1.4674652199336058E-2</v>
      </c>
      <c r="P132" s="124">
        <v>3.3108664342520237E-2</v>
      </c>
      <c r="Q132" s="105"/>
    </row>
    <row r="133" spans="1:17" ht="24" x14ac:dyDescent="0.25">
      <c r="A133" s="121" t="s">
        <v>114</v>
      </c>
      <c r="B133" s="122">
        <v>1.0319398364421055E-2</v>
      </c>
      <c r="C133" s="123">
        <v>3.2865315764477411E-2</v>
      </c>
      <c r="D133" s="123">
        <v>5.4093259412242196E-2</v>
      </c>
      <c r="E133" s="123">
        <v>3.2605645048592126E-2</v>
      </c>
      <c r="F133" s="123">
        <v>6.9318649266247503E-3</v>
      </c>
      <c r="G133" s="123">
        <v>3.3607746474654296E-2</v>
      </c>
      <c r="H133" s="123">
        <v>6.7464422024458126E-2</v>
      </c>
      <c r="I133" s="123">
        <v>3.0394743939227344E-2</v>
      </c>
      <c r="J133" s="123">
        <v>9.8809504923322699E-3</v>
      </c>
      <c r="K133" s="123">
        <v>3.7570907107807856E-3</v>
      </c>
      <c r="L133" s="123">
        <v>6.724808435369177E-3</v>
      </c>
      <c r="M133" s="123">
        <v>1.483351650024952E-2</v>
      </c>
      <c r="N133" s="123">
        <v>2.6346374750087075E-2</v>
      </c>
      <c r="O133" s="123">
        <v>3.3562912481366766E-2</v>
      </c>
      <c r="P133" s="124">
        <v>4.3533421637378715E-2</v>
      </c>
      <c r="Q133" s="105"/>
    </row>
    <row r="134" spans="1:17" x14ac:dyDescent="0.25">
      <c r="A134" s="121" t="s">
        <v>115</v>
      </c>
      <c r="B134" s="122">
        <v>0.9496736483588899</v>
      </c>
      <c r="C134" s="123">
        <v>0.81290183411691452</v>
      </c>
      <c r="D134" s="123">
        <v>0.61493203337401581</v>
      </c>
      <c r="E134" s="123">
        <v>9.0369123410505944E-2</v>
      </c>
      <c r="F134" s="123">
        <v>5.25984330709936E-3</v>
      </c>
      <c r="G134" s="123">
        <v>0.75136621916680479</v>
      </c>
      <c r="H134" s="123">
        <v>0.37920760257960034</v>
      </c>
      <c r="I134" s="123">
        <v>5.9038909087621445E-2</v>
      </c>
      <c r="J134" s="123">
        <v>1.4220948439380198E-2</v>
      </c>
      <c r="K134" s="123">
        <v>2.3168108712588857E-3</v>
      </c>
      <c r="L134" s="123">
        <v>0.9653807544745906</v>
      </c>
      <c r="M134" s="123">
        <v>0.92502671787113966</v>
      </c>
      <c r="N134" s="123">
        <v>0.87685461582333157</v>
      </c>
      <c r="O134" s="123">
        <v>0.83360894388315809</v>
      </c>
      <c r="P134" s="124">
        <v>0.44392466915164774</v>
      </c>
      <c r="Q134" s="105"/>
    </row>
    <row r="135" spans="1:17" x14ac:dyDescent="0.25">
      <c r="A135" s="121" t="s">
        <v>116</v>
      </c>
      <c r="B135" s="122">
        <v>2.6075964682264707E-2</v>
      </c>
      <c r="C135" s="123">
        <v>6.9268006328226175E-2</v>
      </c>
      <c r="D135" s="123">
        <v>0.10289151762304295</v>
      </c>
      <c r="E135" s="123">
        <v>5.6852735695459525E-2</v>
      </c>
      <c r="F135" s="123">
        <v>1.2407213589361313E-2</v>
      </c>
      <c r="G135" s="123">
        <v>4.9252561970322926E-2</v>
      </c>
      <c r="H135" s="123">
        <v>0.12949066472129425</v>
      </c>
      <c r="I135" s="123">
        <v>4.9469138825890192E-2</v>
      </c>
      <c r="J135" s="123">
        <v>2.6536924575554826E-2</v>
      </c>
      <c r="K135" s="123">
        <v>3.0245314185920859E-3</v>
      </c>
      <c r="L135" s="123">
        <v>1.9349489162320238E-2</v>
      </c>
      <c r="M135" s="123">
        <v>3.9627669430703776E-2</v>
      </c>
      <c r="N135" s="123">
        <v>6.3370052476504304E-2</v>
      </c>
      <c r="O135" s="123">
        <v>6.955569253752511E-2</v>
      </c>
      <c r="P135" s="124">
        <v>8.5571802472884179E-2</v>
      </c>
      <c r="Q135" s="105"/>
    </row>
    <row r="136" spans="1:17" x14ac:dyDescent="0.25">
      <c r="A136" s="121" t="s">
        <v>117</v>
      </c>
      <c r="B136" s="127">
        <v>0</v>
      </c>
      <c r="C136" s="125">
        <v>0</v>
      </c>
      <c r="D136" s="125">
        <v>0</v>
      </c>
      <c r="E136" s="123">
        <v>8.3849147981817631E-4</v>
      </c>
      <c r="F136" s="123">
        <v>1.9186230105443045E-3</v>
      </c>
      <c r="G136" s="125">
        <v>0</v>
      </c>
      <c r="H136" s="125">
        <v>0</v>
      </c>
      <c r="I136" s="123">
        <v>1.5061270454718796E-3</v>
      </c>
      <c r="J136" s="123">
        <v>1.6376716579659014E-3</v>
      </c>
      <c r="K136" s="123">
        <v>1.7671244312137363E-3</v>
      </c>
      <c r="L136" s="125">
        <v>0</v>
      </c>
      <c r="M136" s="125">
        <v>0</v>
      </c>
      <c r="N136" s="125">
        <v>0</v>
      </c>
      <c r="O136" s="125">
        <v>0</v>
      </c>
      <c r="P136" s="126">
        <v>0</v>
      </c>
      <c r="Q136" s="105"/>
    </row>
    <row r="137" spans="1:17" x14ac:dyDescent="0.25">
      <c r="A137" s="121" t="s">
        <v>117</v>
      </c>
      <c r="B137" s="127">
        <v>0</v>
      </c>
      <c r="C137" s="125">
        <v>0</v>
      </c>
      <c r="D137" s="125">
        <v>0</v>
      </c>
      <c r="E137" s="123">
        <v>8.3849147981817631E-4</v>
      </c>
      <c r="F137" s="123">
        <v>1.9186230105443045E-3</v>
      </c>
      <c r="G137" s="125">
        <v>0</v>
      </c>
      <c r="H137" s="125">
        <v>0</v>
      </c>
      <c r="I137" s="123">
        <v>1.5061270454718796E-3</v>
      </c>
      <c r="J137" s="123">
        <v>1.6376716579659014E-3</v>
      </c>
      <c r="K137" s="123">
        <v>1.7671244312137363E-3</v>
      </c>
      <c r="L137" s="125">
        <v>0</v>
      </c>
      <c r="M137" s="125">
        <v>0</v>
      </c>
      <c r="N137" s="125">
        <v>0</v>
      </c>
      <c r="O137" s="125">
        <v>0</v>
      </c>
      <c r="P137" s="126">
        <v>0</v>
      </c>
      <c r="Q137" s="105"/>
    </row>
    <row r="138" spans="1:17" x14ac:dyDescent="0.25">
      <c r="A138" s="121" t="s">
        <v>118</v>
      </c>
      <c r="B138" s="127">
        <v>0</v>
      </c>
      <c r="C138" s="123">
        <v>1.8176657402853259E-3</v>
      </c>
      <c r="D138" s="123">
        <v>9.0448765076098989E-3</v>
      </c>
      <c r="E138" s="123">
        <v>5.2368251049713802E-3</v>
      </c>
      <c r="F138" s="123">
        <v>1.114295518231884E-4</v>
      </c>
      <c r="G138" s="123">
        <v>4.3285492294722859E-3</v>
      </c>
      <c r="H138" s="123">
        <v>1.3305786140856372E-2</v>
      </c>
      <c r="I138" s="123">
        <v>7.6889147728369679E-3</v>
      </c>
      <c r="J138" s="125">
        <v>0</v>
      </c>
      <c r="K138" s="123">
        <v>1.1774271916856603E-4</v>
      </c>
      <c r="L138" s="125">
        <v>0</v>
      </c>
      <c r="M138" s="125">
        <v>0</v>
      </c>
      <c r="N138" s="123">
        <v>9.0509721375825274E-4</v>
      </c>
      <c r="O138" s="123">
        <v>5.6145094089670041E-4</v>
      </c>
      <c r="P138" s="124">
        <v>2.3869180993707729E-3</v>
      </c>
      <c r="Q138" s="105"/>
    </row>
    <row r="139" spans="1:17" x14ac:dyDescent="0.25">
      <c r="A139" s="121" t="s">
        <v>119</v>
      </c>
      <c r="B139" s="122">
        <v>2.0341574594886693E-2</v>
      </c>
      <c r="C139" s="123">
        <v>5.1037901933206523E-2</v>
      </c>
      <c r="D139" s="123">
        <v>0.13729584734837835</v>
      </c>
      <c r="E139" s="123">
        <v>9.7378356464921711E-2</v>
      </c>
      <c r="F139" s="123">
        <v>1.1020951802526364E-2</v>
      </c>
      <c r="G139" s="123">
        <v>9.4660953490023972E-2</v>
      </c>
      <c r="H139" s="123">
        <v>0.21217538439468642</v>
      </c>
      <c r="I139" s="123">
        <v>8.3577576522540553E-2</v>
      </c>
      <c r="J139" s="123">
        <v>2.5635828848412385E-2</v>
      </c>
      <c r="K139" s="123">
        <v>4.4638295145775133E-3</v>
      </c>
      <c r="L139" s="123">
        <v>9.2946844859285449E-3</v>
      </c>
      <c r="M139" s="123">
        <v>2.9403887150047006E-2</v>
      </c>
      <c r="N139" s="123">
        <v>2.6137973190636415E-2</v>
      </c>
      <c r="O139" s="123">
        <v>3.4781737354644494E-2</v>
      </c>
      <c r="P139" s="124">
        <v>8.2311602922094759E-2</v>
      </c>
      <c r="Q139" s="105"/>
    </row>
    <row r="140" spans="1:17" x14ac:dyDescent="0.25">
      <c r="A140" s="121" t="s">
        <v>120</v>
      </c>
      <c r="B140" s="122">
        <v>0.94813547457939884</v>
      </c>
      <c r="C140" s="123">
        <v>0.81198539031546224</v>
      </c>
      <c r="D140" s="123">
        <v>0.56834773539344086</v>
      </c>
      <c r="E140" s="123">
        <v>5.8445632924426782E-2</v>
      </c>
      <c r="F140" s="123">
        <v>4.0581737644428345E-3</v>
      </c>
      <c r="G140" s="123">
        <v>0.7113800110351457</v>
      </c>
      <c r="H140" s="123">
        <v>0.29212853684806489</v>
      </c>
      <c r="I140" s="123">
        <v>2.9552782591010334E-2</v>
      </c>
      <c r="J140" s="123">
        <v>5.8382157743798379E-3</v>
      </c>
      <c r="K140" s="123">
        <v>2.3359187673931462E-3</v>
      </c>
      <c r="L140" s="123">
        <v>0.96908587345622299</v>
      </c>
      <c r="M140" s="123">
        <v>0.92137819461705128</v>
      </c>
      <c r="N140" s="123">
        <v>0.89116868727513965</v>
      </c>
      <c r="O140" s="123">
        <v>0.84982391404777935</v>
      </c>
      <c r="P140" s="124">
        <v>0.43944998900063931</v>
      </c>
      <c r="Q140" s="105"/>
    </row>
    <row r="141" spans="1:17" x14ac:dyDescent="0.25">
      <c r="A141" s="121" t="s">
        <v>121</v>
      </c>
      <c r="B141" s="122">
        <v>6.2205000287379709E-4</v>
      </c>
      <c r="C141" s="123">
        <v>1.6389020323103087E-3</v>
      </c>
      <c r="D141" s="123">
        <v>3.7450958415314868E-4</v>
      </c>
      <c r="E141" s="125">
        <v>0</v>
      </c>
      <c r="F141" s="125">
        <v>0</v>
      </c>
      <c r="G141" s="125">
        <v>0</v>
      </c>
      <c r="H141" s="125">
        <v>0</v>
      </c>
      <c r="I141" s="125">
        <v>0</v>
      </c>
      <c r="J141" s="125">
        <v>0</v>
      </c>
      <c r="K141" s="125">
        <v>0</v>
      </c>
      <c r="L141" s="123">
        <v>1.3722648053196423E-3</v>
      </c>
      <c r="M141" s="125">
        <v>0</v>
      </c>
      <c r="N141" s="123">
        <v>3.7943928029799436E-3</v>
      </c>
      <c r="O141" s="125">
        <v>0</v>
      </c>
      <c r="P141" s="124">
        <v>8.0812820232927928E-4</v>
      </c>
      <c r="Q141" s="105"/>
    </row>
    <row r="142" spans="1:17" x14ac:dyDescent="0.25">
      <c r="A142" s="121" t="s">
        <v>122</v>
      </c>
      <c r="B142" s="127">
        <v>0</v>
      </c>
      <c r="C142" s="123">
        <v>5.64558230102842E-4</v>
      </c>
      <c r="D142" s="123">
        <v>4.8613129266723425E-4</v>
      </c>
      <c r="E142" s="123">
        <v>1.0662116330468097E-3</v>
      </c>
      <c r="F142" s="123">
        <v>1.9186230105443045E-3</v>
      </c>
      <c r="G142" s="125">
        <v>0</v>
      </c>
      <c r="H142" s="123">
        <v>8.3471392941261583E-4</v>
      </c>
      <c r="I142" s="123">
        <v>1.9151657654014127E-3</v>
      </c>
      <c r="J142" s="123">
        <v>1.6376716579659014E-3</v>
      </c>
      <c r="K142" s="123">
        <v>1.7671244312137363E-3</v>
      </c>
      <c r="L142" s="125">
        <v>0</v>
      </c>
      <c r="M142" s="125">
        <v>0</v>
      </c>
      <c r="N142" s="123">
        <v>6.3826670044221559E-4</v>
      </c>
      <c r="O142" s="123">
        <v>6.7436947044047289E-4</v>
      </c>
      <c r="P142" s="126">
        <v>0</v>
      </c>
      <c r="Q142" s="105"/>
    </row>
    <row r="143" spans="1:17" x14ac:dyDescent="0.25">
      <c r="A143" s="121" t="s">
        <v>123</v>
      </c>
      <c r="B143" s="127">
        <v>0</v>
      </c>
      <c r="C143" s="123">
        <v>2.9289026531779244E-4</v>
      </c>
      <c r="D143" s="125">
        <v>0</v>
      </c>
      <c r="E143" s="125">
        <v>0</v>
      </c>
      <c r="F143" s="125">
        <v>0</v>
      </c>
      <c r="G143" s="125">
        <v>0</v>
      </c>
      <c r="H143" s="125">
        <v>0</v>
      </c>
      <c r="I143" s="125">
        <v>0</v>
      </c>
      <c r="J143" s="125">
        <v>0</v>
      </c>
      <c r="K143" s="125">
        <v>0</v>
      </c>
      <c r="L143" s="125">
        <v>0</v>
      </c>
      <c r="M143" s="125">
        <v>0</v>
      </c>
      <c r="N143" s="123">
        <v>6.7810076067700983E-4</v>
      </c>
      <c r="O143" s="125">
        <v>0</v>
      </c>
      <c r="P143" s="126">
        <v>0</v>
      </c>
      <c r="Q143" s="105"/>
    </row>
    <row r="144" spans="1:17" x14ac:dyDescent="0.25">
      <c r="A144" s="121" t="s">
        <v>124</v>
      </c>
      <c r="B144" s="127">
        <v>0</v>
      </c>
      <c r="C144" s="123">
        <v>3.2200091285292559E-4</v>
      </c>
      <c r="D144" s="123">
        <v>2.6349477561111821E-4</v>
      </c>
      <c r="E144" s="125">
        <v>0</v>
      </c>
      <c r="F144" s="123">
        <v>4.4458593571682705E-4</v>
      </c>
      <c r="G144" s="123">
        <v>5.4552669571510332E-4</v>
      </c>
      <c r="H144" s="125">
        <v>0</v>
      </c>
      <c r="I144" s="125">
        <v>0</v>
      </c>
      <c r="J144" s="125">
        <v>0</v>
      </c>
      <c r="K144" s="123">
        <v>8.1896095737572425E-4</v>
      </c>
      <c r="L144" s="125">
        <v>0</v>
      </c>
      <c r="M144" s="125">
        <v>0</v>
      </c>
      <c r="N144" s="125">
        <v>0</v>
      </c>
      <c r="O144" s="123">
        <v>2.0725954434342155E-4</v>
      </c>
      <c r="P144" s="124">
        <v>3.8423451688383153E-4</v>
      </c>
      <c r="Q144" s="105"/>
    </row>
    <row r="145" spans="1:17" x14ac:dyDescent="0.25">
      <c r="A145" s="121" t="s">
        <v>125</v>
      </c>
      <c r="B145" s="127">
        <v>0</v>
      </c>
      <c r="C145" s="125">
        <v>0</v>
      </c>
      <c r="D145" s="125">
        <v>0</v>
      </c>
      <c r="E145" s="123">
        <v>7.5144425803970927E-4</v>
      </c>
      <c r="F145" s="125">
        <v>0</v>
      </c>
      <c r="G145" s="125">
        <v>0</v>
      </c>
      <c r="H145" s="123">
        <v>1.3366706728736577E-3</v>
      </c>
      <c r="I145" s="125">
        <v>0</v>
      </c>
      <c r="J145" s="123">
        <v>1.2218887855345583E-4</v>
      </c>
      <c r="K145" s="125">
        <v>0</v>
      </c>
      <c r="L145" s="125">
        <v>0</v>
      </c>
      <c r="M145" s="125">
        <v>0</v>
      </c>
      <c r="N145" s="125">
        <v>0</v>
      </c>
      <c r="O145" s="125">
        <v>0</v>
      </c>
      <c r="P145" s="126">
        <v>0</v>
      </c>
      <c r="Q145" s="105"/>
    </row>
    <row r="146" spans="1:17" x14ac:dyDescent="0.25">
      <c r="A146" s="121" t="s">
        <v>126</v>
      </c>
      <c r="B146" s="122">
        <v>3.9386549387378546E-3</v>
      </c>
      <c r="C146" s="123">
        <v>2.4752249344500471E-3</v>
      </c>
      <c r="D146" s="123">
        <v>1.529930981086898E-3</v>
      </c>
      <c r="E146" s="123">
        <v>1.2480674433479738E-3</v>
      </c>
      <c r="F146" s="123">
        <v>3.2441798430948675E-4</v>
      </c>
      <c r="G146" s="123">
        <v>1.9572009392583626E-3</v>
      </c>
      <c r="H146" s="123">
        <v>1.1878841104033693E-3</v>
      </c>
      <c r="I146" s="123">
        <v>7.6814218666595231E-4</v>
      </c>
      <c r="J146" s="125">
        <v>0</v>
      </c>
      <c r="K146" s="125">
        <v>0</v>
      </c>
      <c r="L146" s="123">
        <v>4.6114154844705832E-3</v>
      </c>
      <c r="M146" s="123">
        <v>3.4290890607226979E-3</v>
      </c>
      <c r="N146" s="123">
        <v>2.2139592214587308E-3</v>
      </c>
      <c r="O146" s="123">
        <v>2.9272196218434669E-3</v>
      </c>
      <c r="P146" s="124">
        <v>3.3795046365017413E-3</v>
      </c>
      <c r="Q146" s="105"/>
    </row>
    <row r="147" spans="1:17" x14ac:dyDescent="0.25">
      <c r="A147" s="121" t="s">
        <v>127</v>
      </c>
      <c r="B147" s="122">
        <v>8.1303750423796419E-3</v>
      </c>
      <c r="C147" s="123">
        <v>9.8306246249748423E-3</v>
      </c>
      <c r="D147" s="123">
        <v>6.6129142074564246E-3</v>
      </c>
      <c r="E147" s="123">
        <v>1.2530829842985087E-2</v>
      </c>
      <c r="F147" s="123">
        <v>2.4141945198479951E-3</v>
      </c>
      <c r="G147" s="123">
        <v>7.413029972663009E-3</v>
      </c>
      <c r="H147" s="123">
        <v>6.4429278783605971E-3</v>
      </c>
      <c r="I147" s="123">
        <v>1.2873586396040171E-2</v>
      </c>
      <c r="J147" s="123">
        <v>7.9089205822646582E-3</v>
      </c>
      <c r="K147" s="123">
        <v>4.4471291069478414E-3</v>
      </c>
      <c r="L147" s="123">
        <v>9.6695275192462109E-3</v>
      </c>
      <c r="M147" s="123">
        <v>7.16963037730924E-3</v>
      </c>
      <c r="N147" s="123">
        <v>1.0509485613884756E-2</v>
      </c>
      <c r="O147" s="123">
        <v>9.6204533897389088E-3</v>
      </c>
      <c r="P147" s="124">
        <v>4.0067053330503375E-3</v>
      </c>
      <c r="Q147" s="105"/>
    </row>
    <row r="148" spans="1:17" x14ac:dyDescent="0.25">
      <c r="A148" s="121" t="s">
        <v>128</v>
      </c>
      <c r="B148" s="122">
        <v>5.217041153959831E-2</v>
      </c>
      <c r="C148" s="123">
        <v>2.1798303395503413E-2</v>
      </c>
      <c r="D148" s="123">
        <v>7.8542229880680294E-3</v>
      </c>
      <c r="E148" s="123">
        <v>1.8214077943753749E-3</v>
      </c>
      <c r="F148" s="123">
        <v>4.3473692660026171E-4</v>
      </c>
      <c r="G148" s="123">
        <v>2.2096688497076508E-2</v>
      </c>
      <c r="H148" s="123">
        <v>2.8269429375002565E-3</v>
      </c>
      <c r="I148" s="123">
        <v>2.6458714925865416E-3</v>
      </c>
      <c r="J148" s="123">
        <v>7.4215345010636034E-4</v>
      </c>
      <c r="K148" s="125">
        <v>0</v>
      </c>
      <c r="L148" s="123">
        <v>5.8964421505133931E-2</v>
      </c>
      <c r="M148" s="123">
        <v>3.9967994827112309E-2</v>
      </c>
      <c r="N148" s="123">
        <v>2.5193485624994641E-2</v>
      </c>
      <c r="O148" s="123">
        <v>2.3242968325802874E-2</v>
      </c>
      <c r="P148" s="124">
        <v>5.49980850272524E-3</v>
      </c>
      <c r="Q148" s="105"/>
    </row>
    <row r="149" spans="1:17" x14ac:dyDescent="0.25">
      <c r="A149" s="121" t="s">
        <v>129</v>
      </c>
      <c r="B149" s="122">
        <v>0.93576055847928563</v>
      </c>
      <c r="C149" s="123">
        <v>0.96471023802015876</v>
      </c>
      <c r="D149" s="123">
        <v>0.98324355324274604</v>
      </c>
      <c r="E149" s="123">
        <v>0.98265051246537571</v>
      </c>
      <c r="F149" s="123">
        <v>0.99477219623062285</v>
      </c>
      <c r="G149" s="123">
        <v>0.96787712086027811</v>
      </c>
      <c r="H149" s="123">
        <v>0.98589790936641952</v>
      </c>
      <c r="I149" s="123">
        <v>0.9837123999247066</v>
      </c>
      <c r="J149" s="123">
        <v>0.99122673708907394</v>
      </c>
      <c r="K149" s="123">
        <v>0.99176841043924091</v>
      </c>
      <c r="L149" s="123">
        <v>0.92675463549115011</v>
      </c>
      <c r="M149" s="123">
        <v>0.94943328573485486</v>
      </c>
      <c r="N149" s="123">
        <v>0.96122723702717339</v>
      </c>
      <c r="O149" s="123">
        <v>0.96300115115994056</v>
      </c>
      <c r="P149" s="124">
        <v>0.98612684293225572</v>
      </c>
      <c r="Q149" s="105"/>
    </row>
    <row r="150" spans="1:17" x14ac:dyDescent="0.25">
      <c r="A150" s="121" t="s">
        <v>130</v>
      </c>
      <c r="B150" s="127">
        <v>0</v>
      </c>
      <c r="C150" s="123">
        <v>5.7071784674202555E-4</v>
      </c>
      <c r="D150" s="123">
        <v>4.9588380503291492E-4</v>
      </c>
      <c r="E150" s="123">
        <v>9.9773819587729113E-4</v>
      </c>
      <c r="F150" s="123">
        <v>1.6098684029034352E-3</v>
      </c>
      <c r="G150" s="123">
        <v>1.1043303500859172E-4</v>
      </c>
      <c r="H150" s="123">
        <v>2.3076650344434637E-3</v>
      </c>
      <c r="I150" s="125">
        <v>0</v>
      </c>
      <c r="J150" s="125">
        <v>0</v>
      </c>
      <c r="K150" s="123">
        <v>2.9654994964358659E-3</v>
      </c>
      <c r="L150" s="125">
        <v>0</v>
      </c>
      <c r="M150" s="125">
        <v>0</v>
      </c>
      <c r="N150" s="123">
        <v>1.7773175181153581E-4</v>
      </c>
      <c r="O150" s="123">
        <v>1.0009479583309674E-3</v>
      </c>
      <c r="P150" s="124">
        <v>6.0290407858210743E-4</v>
      </c>
      <c r="Q150" s="105"/>
    </row>
    <row r="151" spans="1:17" x14ac:dyDescent="0.25">
      <c r="A151" s="121" t="s">
        <v>131</v>
      </c>
      <c r="B151" s="122">
        <v>9.6544760222806063E-4</v>
      </c>
      <c r="C151" s="123">
        <v>3.2179623936627452E-3</v>
      </c>
      <c r="D151" s="123">
        <v>2.0379381819241632E-3</v>
      </c>
      <c r="E151" s="123">
        <v>7.1169463990518418E-3</v>
      </c>
      <c r="F151" s="123">
        <v>2.6323230458018105E-3</v>
      </c>
      <c r="G151" s="123">
        <v>1.100845477313192E-3</v>
      </c>
      <c r="H151" s="123">
        <v>2.3553931302005668E-3</v>
      </c>
      <c r="I151" s="123">
        <v>8.4620504308387436E-3</v>
      </c>
      <c r="J151" s="123">
        <v>4.7989452541236221E-3</v>
      </c>
      <c r="K151" s="123">
        <v>4.1751158418419955E-3</v>
      </c>
      <c r="L151" s="123">
        <v>1.1414141234421472E-3</v>
      </c>
      <c r="M151" s="123">
        <v>1.0327146951463217E-3</v>
      </c>
      <c r="N151" s="123">
        <v>3.6685422425684067E-3</v>
      </c>
      <c r="O151" s="123">
        <v>3.0654637854268109E-3</v>
      </c>
      <c r="P151" s="124">
        <v>1.4083390894103077E-3</v>
      </c>
      <c r="Q151" s="105"/>
    </row>
    <row r="152" spans="1:17" x14ac:dyDescent="0.25">
      <c r="A152" s="121" t="s">
        <v>132</v>
      </c>
      <c r="B152" s="122">
        <v>9.7954474293516507E-5</v>
      </c>
      <c r="C152" s="123">
        <v>3.8009514730033941E-4</v>
      </c>
      <c r="D152" s="123">
        <v>2.5220514557699461E-4</v>
      </c>
      <c r="E152" s="125">
        <v>0</v>
      </c>
      <c r="F152" s="125">
        <v>0</v>
      </c>
      <c r="G152" s="125">
        <v>0</v>
      </c>
      <c r="H152" s="125">
        <v>0</v>
      </c>
      <c r="I152" s="125">
        <v>0</v>
      </c>
      <c r="J152" s="125">
        <v>0</v>
      </c>
      <c r="K152" s="125">
        <v>0</v>
      </c>
      <c r="L152" s="123">
        <v>2.1609111321530116E-4</v>
      </c>
      <c r="M152" s="125">
        <v>0</v>
      </c>
      <c r="N152" s="125">
        <v>0</v>
      </c>
      <c r="O152" s="123">
        <v>8.8732495479480885E-4</v>
      </c>
      <c r="P152" s="124">
        <v>5.4421595477776457E-4</v>
      </c>
      <c r="Q152" s="105"/>
    </row>
    <row r="153" spans="1:17" x14ac:dyDescent="0.25">
      <c r="A153" s="121" t="s">
        <v>133</v>
      </c>
      <c r="B153" s="122">
        <v>5.2638613683629576E-4</v>
      </c>
      <c r="C153" s="123">
        <v>1.6923797307939106E-3</v>
      </c>
      <c r="D153" s="123">
        <v>1.3813532415941367E-3</v>
      </c>
      <c r="E153" s="123">
        <v>5.5706964117679557E-3</v>
      </c>
      <c r="F153" s="123">
        <v>2.7856665887679969E-4</v>
      </c>
      <c r="G153" s="123">
        <v>1.3771848858463223E-3</v>
      </c>
      <c r="H153" s="123">
        <v>3.2283922863895675E-3</v>
      </c>
      <c r="I153" s="123">
        <v>5.2236892586345895E-3</v>
      </c>
      <c r="J153" s="123">
        <v>3.7344361949694076E-3</v>
      </c>
      <c r="K153" s="123">
        <v>5.1314087855448755E-4</v>
      </c>
      <c r="L153" s="123">
        <v>1.1612268567663204E-3</v>
      </c>
      <c r="M153" s="125">
        <v>0</v>
      </c>
      <c r="N153" s="123">
        <v>2.8765873898130628E-3</v>
      </c>
      <c r="O153" s="125">
        <v>0</v>
      </c>
      <c r="P153" s="126">
        <v>0</v>
      </c>
      <c r="Q153" s="105"/>
    </row>
    <row r="154" spans="1:17" x14ac:dyDescent="0.25">
      <c r="A154" s="121" t="s">
        <v>134</v>
      </c>
      <c r="B154" s="122">
        <v>1.3166642591665429E-2</v>
      </c>
      <c r="C154" s="123">
        <v>1.1079010774179639E-2</v>
      </c>
      <c r="D154" s="123">
        <v>7.3123740666850706E-3</v>
      </c>
      <c r="E154" s="123">
        <v>3.3394000954343681E-3</v>
      </c>
      <c r="F154" s="123">
        <v>1.3639918307372617E-3</v>
      </c>
      <c r="G154" s="123">
        <v>9.852149112278925E-3</v>
      </c>
      <c r="H154" s="123">
        <v>4.9893039521494396E-3</v>
      </c>
      <c r="I154" s="123">
        <v>2.5406085769923694E-3</v>
      </c>
      <c r="J154" s="123">
        <v>1.2218887855345583E-4</v>
      </c>
      <c r="K154" s="123">
        <v>2.5125762328764758E-3</v>
      </c>
      <c r="L154" s="123">
        <v>1.3608696585344627E-2</v>
      </c>
      <c r="M154" s="123">
        <v>1.340421816620027E-2</v>
      </c>
      <c r="N154" s="123">
        <v>8.3944177890715489E-3</v>
      </c>
      <c r="O154" s="123">
        <v>1.4435260401478139E-2</v>
      </c>
      <c r="P154" s="124">
        <v>6.9970852031752693E-3</v>
      </c>
      <c r="Q154" s="105"/>
    </row>
    <row r="155" spans="1:17" x14ac:dyDescent="0.25">
      <c r="A155" s="121" t="s">
        <v>135</v>
      </c>
      <c r="B155" s="122">
        <v>4.8918830087582209E-2</v>
      </c>
      <c r="C155" s="123">
        <v>1.8853294749539916E-2</v>
      </c>
      <c r="D155" s="123">
        <v>5.7725761214750251E-3</v>
      </c>
      <c r="E155" s="123">
        <v>3.2470643249396237E-4</v>
      </c>
      <c r="F155" s="123">
        <v>6.8941688448111916E-5</v>
      </c>
      <c r="G155" s="123">
        <v>1.979269966428315E-2</v>
      </c>
      <c r="H155" s="123">
        <v>1.5930457611472639E-3</v>
      </c>
      <c r="I155" s="123">
        <v>6.1251808826959212E-5</v>
      </c>
      <c r="J155" s="123">
        <v>1.1769258327800235E-4</v>
      </c>
      <c r="K155" s="125">
        <v>0</v>
      </c>
      <c r="L155" s="123">
        <v>5.67819320374758E-2</v>
      </c>
      <c r="M155" s="123">
        <v>3.5180443763690436E-2</v>
      </c>
      <c r="N155" s="123">
        <v>2.3678052456935241E-2</v>
      </c>
      <c r="O155" s="123">
        <v>1.8610799698359874E-2</v>
      </c>
      <c r="P155" s="124">
        <v>4.2320745292255876E-3</v>
      </c>
      <c r="Q155" s="105"/>
    </row>
    <row r="156" spans="1:17" x14ac:dyDescent="0.25">
      <c r="A156" s="121" t="s">
        <v>136</v>
      </c>
      <c r="B156" s="127">
        <v>0</v>
      </c>
      <c r="C156" s="123">
        <v>6.7019184364614372E-5</v>
      </c>
      <c r="D156" s="125">
        <v>0</v>
      </c>
      <c r="E156" s="123">
        <v>9.9773819587729113E-4</v>
      </c>
      <c r="F156" s="125">
        <v>0</v>
      </c>
      <c r="G156" s="125">
        <v>0</v>
      </c>
      <c r="H156" s="123">
        <v>1.9359555036945169E-3</v>
      </c>
      <c r="I156" s="125">
        <v>0</v>
      </c>
      <c r="J156" s="125">
        <v>0</v>
      </c>
      <c r="K156" s="125">
        <v>0</v>
      </c>
      <c r="L156" s="125">
        <v>0</v>
      </c>
      <c r="M156" s="125">
        <v>0</v>
      </c>
      <c r="N156" s="123">
        <v>1.5516309443841707E-4</v>
      </c>
      <c r="O156" s="125">
        <v>0</v>
      </c>
      <c r="P156" s="126">
        <v>0</v>
      </c>
      <c r="Q156" s="105"/>
    </row>
    <row r="157" spans="1:17" x14ac:dyDescent="0.25">
      <c r="A157" s="121" t="s">
        <v>137</v>
      </c>
      <c r="B157" s="122">
        <v>5.6418062811017711E-4</v>
      </c>
      <c r="C157" s="125">
        <v>0</v>
      </c>
      <c r="D157" s="125">
        <v>0</v>
      </c>
      <c r="E157" s="125">
        <v>0</v>
      </c>
      <c r="F157" s="123">
        <v>8.8398054551401962E-4</v>
      </c>
      <c r="G157" s="125">
        <v>0</v>
      </c>
      <c r="H157" s="125">
        <v>0</v>
      </c>
      <c r="I157" s="125">
        <v>0</v>
      </c>
      <c r="J157" s="125">
        <v>0</v>
      </c>
      <c r="K157" s="123">
        <v>1.0307566074864779E-3</v>
      </c>
      <c r="L157" s="123">
        <v>3.3600379260645278E-4</v>
      </c>
      <c r="M157" s="123">
        <v>9.4933764010724647E-4</v>
      </c>
      <c r="N157" s="125">
        <v>0</v>
      </c>
      <c r="O157" s="125">
        <v>0</v>
      </c>
      <c r="P157" s="124">
        <v>6.9144229115433275E-4</v>
      </c>
      <c r="Q157" s="105"/>
    </row>
    <row r="158" spans="1:17" x14ac:dyDescent="0.25">
      <c r="A158" s="121" t="s">
        <v>138</v>
      </c>
      <c r="B158" s="122">
        <v>4.7695332114028655E-2</v>
      </c>
      <c r="C158" s="123">
        <v>0.45605533110355467</v>
      </c>
      <c r="D158" s="123">
        <v>0.91325142899760814</v>
      </c>
      <c r="E158" s="123">
        <v>0.98987718550609205</v>
      </c>
      <c r="F158" s="123">
        <v>0.99831905361854767</v>
      </c>
      <c r="G158" s="123">
        <v>0.43145475392623539</v>
      </c>
      <c r="H158" s="123">
        <v>0.97487307379876442</v>
      </c>
      <c r="I158" s="123">
        <v>0.99653460700962659</v>
      </c>
      <c r="J158" s="123">
        <v>0.99604584816881248</v>
      </c>
      <c r="K158" s="123">
        <v>0.9985735456430046</v>
      </c>
      <c r="L158" s="123">
        <v>1.8087267937319958E-2</v>
      </c>
      <c r="M158" s="123">
        <v>0.10576934954950733</v>
      </c>
      <c r="N158" s="123">
        <v>0.3278882953455754</v>
      </c>
      <c r="O158" s="123">
        <v>0.78668455168210449</v>
      </c>
      <c r="P158" s="124">
        <v>0.94676291118350697</v>
      </c>
      <c r="Q158" s="105"/>
    </row>
    <row r="159" spans="1:17" x14ac:dyDescent="0.25">
      <c r="A159" s="121" t="s">
        <v>139</v>
      </c>
      <c r="B159" s="122">
        <v>0.4150080198808952</v>
      </c>
      <c r="C159" s="123">
        <v>0.32966231581799371</v>
      </c>
      <c r="D159" s="123">
        <v>4.9888247843651923E-2</v>
      </c>
      <c r="E159" s="123">
        <v>3.4142485223958709E-3</v>
      </c>
      <c r="F159" s="123">
        <v>7.0867512884677014E-4</v>
      </c>
      <c r="G159" s="123">
        <v>0.24143689668592297</v>
      </c>
      <c r="H159" s="123">
        <v>4.1588895517305022E-3</v>
      </c>
      <c r="I159" s="123">
        <v>5.9440231409791549E-4</v>
      </c>
      <c r="J159" s="123">
        <v>2.6777293233871736E-3</v>
      </c>
      <c r="K159" s="123">
        <v>6.0802670804535337E-4</v>
      </c>
      <c r="L159" s="123">
        <v>0.38485475585825263</v>
      </c>
      <c r="M159" s="123">
        <v>0.45153262934185495</v>
      </c>
      <c r="N159" s="123">
        <v>0.46001027045101878</v>
      </c>
      <c r="O159" s="123">
        <v>0.14231945334729743</v>
      </c>
      <c r="P159" s="124">
        <v>4.6943405140419316E-2</v>
      </c>
      <c r="Q159" s="105"/>
    </row>
    <row r="160" spans="1:17" ht="24" x14ac:dyDescent="0.25">
      <c r="A160" s="121" t="s">
        <v>140</v>
      </c>
      <c r="B160" s="122">
        <v>0.23560799615847711</v>
      </c>
      <c r="C160" s="123">
        <v>8.1921142570344815E-2</v>
      </c>
      <c r="D160" s="123">
        <v>1.2285741037442002E-2</v>
      </c>
      <c r="E160" s="123">
        <v>3.8882719301075534E-4</v>
      </c>
      <c r="F160" s="123">
        <v>8.3192699879783359E-4</v>
      </c>
      <c r="G160" s="123">
        <v>0.12879360085369781</v>
      </c>
      <c r="H160" s="123">
        <v>4.1654050321925451E-3</v>
      </c>
      <c r="I160" s="125">
        <v>0</v>
      </c>
      <c r="J160" s="125">
        <v>0</v>
      </c>
      <c r="K160" s="123">
        <v>8.1842764895139917E-4</v>
      </c>
      <c r="L160" s="123">
        <v>0.2580301214136419</v>
      </c>
      <c r="M160" s="123">
        <v>0.1947797494202631</v>
      </c>
      <c r="N160" s="123">
        <v>8.7635823201820381E-2</v>
      </c>
      <c r="O160" s="123">
        <v>2.4094960820081543E-2</v>
      </c>
      <c r="P160" s="124">
        <v>4.1360100372748237E-3</v>
      </c>
      <c r="Q160" s="105"/>
    </row>
    <row r="161" spans="1:17" ht="24" x14ac:dyDescent="0.25">
      <c r="A161" s="121" t="s">
        <v>141</v>
      </c>
      <c r="B161" s="122">
        <v>0.26214475056919079</v>
      </c>
      <c r="C161" s="123">
        <v>8.8858921170392943E-2</v>
      </c>
      <c r="D161" s="123">
        <v>6.4800309623724659E-3</v>
      </c>
      <c r="E161" s="123">
        <v>2.7736122379706301E-3</v>
      </c>
      <c r="F161" s="125">
        <v>0</v>
      </c>
      <c r="G161" s="123">
        <v>0.1299649175382446</v>
      </c>
      <c r="H161" s="123">
        <v>4.3627617519778937E-3</v>
      </c>
      <c r="I161" s="123">
        <v>1.5061270454718796E-3</v>
      </c>
      <c r="J161" s="125">
        <v>0</v>
      </c>
      <c r="K161" s="125">
        <v>0</v>
      </c>
      <c r="L161" s="123">
        <v>0.30022969658875914</v>
      </c>
      <c r="M161" s="123">
        <v>0.20939427135588431</v>
      </c>
      <c r="N161" s="123">
        <v>0.10047495906547352</v>
      </c>
      <c r="O161" s="123">
        <v>2.1415827276292054E-2</v>
      </c>
      <c r="P161" s="124">
        <v>2.9524633979958516E-4</v>
      </c>
      <c r="Q161" s="105"/>
    </row>
    <row r="162" spans="1:17" x14ac:dyDescent="0.25">
      <c r="A162" s="121" t="s">
        <v>142</v>
      </c>
      <c r="B162" s="122">
        <v>8.0186649296408487E-3</v>
      </c>
      <c r="C162" s="123">
        <v>4.3531050568536202E-3</v>
      </c>
      <c r="D162" s="123">
        <v>1.0576544642226229E-3</v>
      </c>
      <c r="E162" s="125">
        <v>0</v>
      </c>
      <c r="F162" s="125">
        <v>0</v>
      </c>
      <c r="G162" s="123">
        <v>1.1571338263969438E-3</v>
      </c>
      <c r="H162" s="125">
        <v>0</v>
      </c>
      <c r="I162" s="125">
        <v>0</v>
      </c>
      <c r="J162" s="125">
        <v>0</v>
      </c>
      <c r="K162" s="125">
        <v>0</v>
      </c>
      <c r="L162" s="123">
        <v>9.5904280606713514E-3</v>
      </c>
      <c r="M162" s="123">
        <v>9.7802119599354233E-3</v>
      </c>
      <c r="N162" s="123">
        <v>2.9014170803500008E-3</v>
      </c>
      <c r="O162" s="123">
        <v>6.9112787678649113E-3</v>
      </c>
      <c r="P162" s="126">
        <v>0</v>
      </c>
      <c r="Q162" s="105"/>
    </row>
    <row r="163" spans="1:17" x14ac:dyDescent="0.25">
      <c r="A163" s="121" t="s">
        <v>143</v>
      </c>
      <c r="B163" s="122">
        <v>1.1826949926734959E-3</v>
      </c>
      <c r="C163" s="123">
        <v>1.4598206727781593E-3</v>
      </c>
      <c r="D163" s="123">
        <v>4.477702559894098E-4</v>
      </c>
      <c r="E163" s="125">
        <v>0</v>
      </c>
      <c r="F163" s="125">
        <v>0</v>
      </c>
      <c r="G163" s="123">
        <v>1.4457611785607277E-3</v>
      </c>
      <c r="H163" s="125">
        <v>0</v>
      </c>
      <c r="I163" s="125">
        <v>0</v>
      </c>
      <c r="J163" s="125">
        <v>0</v>
      </c>
      <c r="K163" s="125">
        <v>0</v>
      </c>
      <c r="L163" s="123">
        <v>2.6090679308346182E-3</v>
      </c>
      <c r="M163" s="123">
        <v>1.4008664970158695E-4</v>
      </c>
      <c r="N163" s="125">
        <v>0</v>
      </c>
      <c r="O163" s="123">
        <v>2.3642377889258916E-3</v>
      </c>
      <c r="P163" s="126">
        <v>0</v>
      </c>
      <c r="Q163" s="105"/>
    </row>
    <row r="164" spans="1:17" x14ac:dyDescent="0.25">
      <c r="A164" s="121" t="s">
        <v>144</v>
      </c>
      <c r="B164" s="122">
        <v>4.8795260037251455E-4</v>
      </c>
      <c r="C164" s="123">
        <v>4.2986020497328054E-4</v>
      </c>
      <c r="D164" s="125">
        <v>0</v>
      </c>
      <c r="E164" s="125">
        <v>0</v>
      </c>
      <c r="F164" s="125">
        <v>0</v>
      </c>
      <c r="G164" s="123">
        <v>1.0696430697932622E-4</v>
      </c>
      <c r="H164" s="125">
        <v>0</v>
      </c>
      <c r="I164" s="125">
        <v>0</v>
      </c>
      <c r="J164" s="125">
        <v>0</v>
      </c>
      <c r="K164" s="125">
        <v>0</v>
      </c>
      <c r="L164" s="123">
        <v>5.3521469105400179E-4</v>
      </c>
      <c r="M164" s="123">
        <v>5.6549318586514308E-4</v>
      </c>
      <c r="N164" s="123">
        <v>8.4904042443013006E-4</v>
      </c>
      <c r="O164" s="125">
        <v>0</v>
      </c>
      <c r="P164" s="126">
        <v>0</v>
      </c>
      <c r="Q164" s="105"/>
    </row>
    <row r="165" spans="1:17" x14ac:dyDescent="0.25">
      <c r="A165" s="121" t="s">
        <v>145</v>
      </c>
      <c r="B165" s="127">
        <v>0</v>
      </c>
      <c r="C165" s="123">
        <v>8.0131664170401972E-4</v>
      </c>
      <c r="D165" s="123">
        <v>1.3339854968811419E-3</v>
      </c>
      <c r="E165" s="123">
        <v>2.5994041914464673E-4</v>
      </c>
      <c r="F165" s="125">
        <v>0</v>
      </c>
      <c r="G165" s="123">
        <v>3.2143311209495546E-3</v>
      </c>
      <c r="H165" s="123">
        <v>5.0437387999689796E-4</v>
      </c>
      <c r="I165" s="125">
        <v>0</v>
      </c>
      <c r="J165" s="125">
        <v>0</v>
      </c>
      <c r="K165" s="125">
        <v>0</v>
      </c>
      <c r="L165" s="125">
        <v>0</v>
      </c>
      <c r="M165" s="125">
        <v>0</v>
      </c>
      <c r="N165" s="125">
        <v>0</v>
      </c>
      <c r="O165" s="125">
        <v>0</v>
      </c>
      <c r="P165" s="124">
        <v>6.0290407858210743E-4</v>
      </c>
      <c r="Q165" s="105"/>
    </row>
    <row r="166" spans="1:17" x14ac:dyDescent="0.25">
      <c r="A166" s="121" t="s">
        <v>146</v>
      </c>
      <c r="B166" s="122">
        <v>1.6934617606357367E-3</v>
      </c>
      <c r="C166" s="123">
        <v>7.1443152895566526E-4</v>
      </c>
      <c r="D166" s="125">
        <v>0</v>
      </c>
      <c r="E166" s="125">
        <v>0</v>
      </c>
      <c r="F166" s="125">
        <v>0</v>
      </c>
      <c r="G166" s="123">
        <v>1.6968412390262252E-3</v>
      </c>
      <c r="H166" s="125">
        <v>0</v>
      </c>
      <c r="I166" s="125">
        <v>0</v>
      </c>
      <c r="J166" s="125">
        <v>0</v>
      </c>
      <c r="K166" s="125">
        <v>0</v>
      </c>
      <c r="L166" s="125">
        <v>0</v>
      </c>
      <c r="M166" s="123">
        <v>2.2249409309807212E-3</v>
      </c>
      <c r="N166" s="125">
        <v>0</v>
      </c>
      <c r="O166" s="123">
        <v>9.8113287640957947E-4</v>
      </c>
      <c r="P166" s="126">
        <v>0</v>
      </c>
      <c r="Q166" s="105"/>
    </row>
    <row r="167" spans="1:17" x14ac:dyDescent="0.25">
      <c r="A167" s="121" t="s">
        <v>147</v>
      </c>
      <c r="B167" s="122">
        <v>3.2602657818735499E-3</v>
      </c>
      <c r="C167" s="123">
        <v>3.7079886271283542E-3</v>
      </c>
      <c r="D167" s="123">
        <v>8.3486746178451348E-3</v>
      </c>
      <c r="E167" s="125">
        <v>0</v>
      </c>
      <c r="F167" s="125">
        <v>0</v>
      </c>
      <c r="G167" s="123">
        <v>1.8122716102926869E-2</v>
      </c>
      <c r="H167" s="123">
        <v>4.9570303684485706E-3</v>
      </c>
      <c r="I167" s="125">
        <v>0</v>
      </c>
      <c r="J167" s="125">
        <v>0</v>
      </c>
      <c r="K167" s="125">
        <v>0</v>
      </c>
      <c r="L167" s="123">
        <v>1.0960270071895344E-3</v>
      </c>
      <c r="M167" s="123">
        <v>9.0345966008931633E-4</v>
      </c>
      <c r="N167" s="123">
        <v>6.810236792266916E-4</v>
      </c>
      <c r="O167" s="123">
        <v>1.6264681310096511E-3</v>
      </c>
      <c r="P167" s="126">
        <v>0</v>
      </c>
      <c r="Q167" s="105"/>
    </row>
    <row r="168" spans="1:17" x14ac:dyDescent="0.25">
      <c r="A168" s="121" t="s">
        <v>148</v>
      </c>
      <c r="B168" s="122">
        <v>2.3956756048144495E-2</v>
      </c>
      <c r="C168" s="123">
        <v>2.4425728602935497E-2</v>
      </c>
      <c r="D168" s="123">
        <v>5.4719701087927713E-3</v>
      </c>
      <c r="E168" s="123">
        <v>3.2861861213847425E-3</v>
      </c>
      <c r="F168" s="123">
        <v>1.4034425380752305E-4</v>
      </c>
      <c r="G168" s="123">
        <v>3.6573273346012312E-2</v>
      </c>
      <c r="H168" s="123">
        <v>6.9784656168888166E-3</v>
      </c>
      <c r="I168" s="123">
        <v>1.3648636308026536E-3</v>
      </c>
      <c r="J168" s="123">
        <v>1.2764225078016607E-3</v>
      </c>
      <c r="K168" s="125">
        <v>0</v>
      </c>
      <c r="L168" s="123">
        <v>2.4508315858039312E-2</v>
      </c>
      <c r="M168" s="123">
        <v>2.2448185139561306E-2</v>
      </c>
      <c r="N168" s="123">
        <v>1.6131043258817809E-2</v>
      </c>
      <c r="O168" s="123">
        <v>4.878846581458385E-3</v>
      </c>
      <c r="P168" s="124">
        <v>1.2595232204171748E-3</v>
      </c>
      <c r="Q168" s="105"/>
    </row>
    <row r="169" spans="1:17" x14ac:dyDescent="0.25">
      <c r="A169" s="121" t="s">
        <v>149</v>
      </c>
      <c r="B169" s="122">
        <v>9.4410516406659407E-4</v>
      </c>
      <c r="C169" s="123">
        <v>7.6100380023852192E-3</v>
      </c>
      <c r="D169" s="123">
        <v>1.4344962151961902E-3</v>
      </c>
      <c r="E169" s="125">
        <v>0</v>
      </c>
      <c r="F169" s="125">
        <v>0</v>
      </c>
      <c r="G169" s="123">
        <v>6.0328098750469248E-3</v>
      </c>
      <c r="H169" s="125">
        <v>0</v>
      </c>
      <c r="I169" s="125">
        <v>0</v>
      </c>
      <c r="J169" s="125">
        <v>0</v>
      </c>
      <c r="K169" s="125">
        <v>0</v>
      </c>
      <c r="L169" s="123">
        <v>4.5910465423794746E-4</v>
      </c>
      <c r="M169" s="123">
        <v>2.4616228063564418E-3</v>
      </c>
      <c r="N169" s="123">
        <v>3.4281274932880354E-3</v>
      </c>
      <c r="O169" s="123">
        <v>8.7232427285574652E-3</v>
      </c>
      <c r="P169" s="126">
        <v>0</v>
      </c>
      <c r="Q169" s="105"/>
    </row>
    <row r="170" spans="1:17" x14ac:dyDescent="0.25">
      <c r="A170" s="121" t="s">
        <v>150</v>
      </c>
      <c r="B170" s="122">
        <v>0.10198613737325554</v>
      </c>
      <c r="C170" s="123">
        <v>0.56626209081975099</v>
      </c>
      <c r="D170" s="123">
        <v>0.93591989826745436</v>
      </c>
      <c r="E170" s="123">
        <v>0.99448801167827439</v>
      </c>
      <c r="F170" s="125">
        <v>1</v>
      </c>
      <c r="G170" s="123">
        <v>0.48517925735582801</v>
      </c>
      <c r="H170" s="123">
        <v>0.98395552177201484</v>
      </c>
      <c r="I170" s="123">
        <v>0.99789947064043216</v>
      </c>
      <c r="J170" s="123">
        <v>0.99796858788216014</v>
      </c>
      <c r="K170" s="125">
        <v>1</v>
      </c>
      <c r="L170" s="123">
        <v>5.8734235228253211E-2</v>
      </c>
      <c r="M170" s="123">
        <v>0.18201193446142772</v>
      </c>
      <c r="N170" s="123">
        <v>0.47539285126407171</v>
      </c>
      <c r="O170" s="123">
        <v>0.85234449480229624</v>
      </c>
      <c r="P170" s="124">
        <v>0.97110647202747669</v>
      </c>
      <c r="Q170" s="105"/>
    </row>
    <row r="171" spans="1:17" x14ac:dyDescent="0.25">
      <c r="A171" s="121" t="s">
        <v>151</v>
      </c>
      <c r="B171" s="122">
        <v>0.31843862244970295</v>
      </c>
      <c r="C171" s="123">
        <v>0.40960171361862119</v>
      </c>
      <c r="D171" s="123">
        <v>0.49052601091058318</v>
      </c>
      <c r="E171" s="123">
        <v>0.50103239596672999</v>
      </c>
      <c r="F171" s="123">
        <v>0.60226881442545555</v>
      </c>
      <c r="G171" s="123">
        <v>0.3002900804388694</v>
      </c>
      <c r="H171" s="123">
        <v>0.46483935809717436</v>
      </c>
      <c r="I171" s="123">
        <v>0.48653654482200065</v>
      </c>
      <c r="J171" s="123">
        <v>0.55080233809396906</v>
      </c>
      <c r="K171" s="123">
        <v>0.6402599059477776</v>
      </c>
      <c r="L171" s="123">
        <v>0.32696616713509213</v>
      </c>
      <c r="M171" s="123">
        <v>0.33492668687572108</v>
      </c>
      <c r="N171" s="123">
        <v>0.43491014416827123</v>
      </c>
      <c r="O171" s="123">
        <v>0.50650497195085353</v>
      </c>
      <c r="P171" s="124">
        <v>0.58289014002995321</v>
      </c>
      <c r="Q171" s="105"/>
    </row>
    <row r="172" spans="1:17" x14ac:dyDescent="0.25">
      <c r="A172" s="121" t="s">
        <v>152</v>
      </c>
      <c r="B172" s="122">
        <v>6.12633622955044E-2</v>
      </c>
      <c r="C172" s="123">
        <v>0.2573321837735244</v>
      </c>
      <c r="D172" s="123">
        <v>0.55360826618437908</v>
      </c>
      <c r="E172" s="123">
        <v>0.84992134092980287</v>
      </c>
      <c r="F172" s="123">
        <v>0.97929791751122919</v>
      </c>
      <c r="G172" s="123">
        <v>0.22309174309128299</v>
      </c>
      <c r="H172" s="123">
        <v>0.60712465660041504</v>
      </c>
      <c r="I172" s="123">
        <v>0.8811813396206768</v>
      </c>
      <c r="J172" s="123">
        <v>0.94726740028983536</v>
      </c>
      <c r="K172" s="123">
        <v>0.98629775669106401</v>
      </c>
      <c r="L172" s="123">
        <v>4.2188673803866983E-2</v>
      </c>
      <c r="M172" s="123">
        <v>9.4333596259788113E-2</v>
      </c>
      <c r="N172" s="123">
        <v>0.2359861109349603</v>
      </c>
      <c r="O172" s="123">
        <v>0.43692493757103945</v>
      </c>
      <c r="P172" s="124">
        <v>0.7343415588976272</v>
      </c>
      <c r="Q172" s="105"/>
    </row>
    <row r="173" spans="1:17" x14ac:dyDescent="0.25">
      <c r="A173" s="121" t="s">
        <v>153</v>
      </c>
      <c r="B173" s="122">
        <v>2.2485653312872898E-3</v>
      </c>
      <c r="C173" s="123">
        <v>1.3905683979668329E-3</v>
      </c>
      <c r="D173" s="123">
        <v>6.6174338632080058E-3</v>
      </c>
      <c r="E173" s="123">
        <v>6.9290777459839435E-3</v>
      </c>
      <c r="F173" s="123">
        <v>5.7197757347340117E-2</v>
      </c>
      <c r="G173" s="123">
        <v>2.2558697238985043E-3</v>
      </c>
      <c r="H173" s="123">
        <v>6.547718473862563E-3</v>
      </c>
      <c r="I173" s="123">
        <v>3.1712570149715906E-3</v>
      </c>
      <c r="J173" s="123">
        <v>2.0842346064763047E-2</v>
      </c>
      <c r="K173" s="123">
        <v>8.541666542893088E-2</v>
      </c>
      <c r="L173" s="123">
        <v>7.1853677278087866E-4</v>
      </c>
      <c r="M173" s="123">
        <v>2.3647537547844609E-3</v>
      </c>
      <c r="N173" s="123">
        <v>1.12761409191935E-3</v>
      </c>
      <c r="O173" s="123">
        <v>3.2578206150331445E-3</v>
      </c>
      <c r="P173" s="124">
        <v>1.3721310167444408E-2</v>
      </c>
      <c r="Q173" s="105"/>
    </row>
    <row r="174" spans="1:17" x14ac:dyDescent="0.25">
      <c r="A174" s="121" t="s">
        <v>154</v>
      </c>
      <c r="B174" s="122">
        <v>5.4326252467401439E-4</v>
      </c>
      <c r="C174" s="125">
        <v>0</v>
      </c>
      <c r="D174" s="123">
        <v>2.6560880485344412E-3</v>
      </c>
      <c r="E174" s="123">
        <v>8.0080802316400187E-3</v>
      </c>
      <c r="F174" s="123">
        <v>0.10168115739726334</v>
      </c>
      <c r="G174" s="125">
        <v>0</v>
      </c>
      <c r="H174" s="123">
        <v>2.3758941801533544E-3</v>
      </c>
      <c r="I174" s="123">
        <v>4.7625694424244108E-3</v>
      </c>
      <c r="J174" s="123">
        <v>2.1506041510247601E-2</v>
      </c>
      <c r="K174" s="123">
        <v>0.16320563074787023</v>
      </c>
      <c r="L174" s="123">
        <v>1.1984567787398455E-3</v>
      </c>
      <c r="M174" s="125">
        <v>0</v>
      </c>
      <c r="N174" s="125">
        <v>0</v>
      </c>
      <c r="O174" s="123">
        <v>1.6135404152898066E-3</v>
      </c>
      <c r="P174" s="124">
        <v>1.5405274505701934E-2</v>
      </c>
      <c r="Q174" s="105"/>
    </row>
    <row r="175" spans="1:17" x14ac:dyDescent="0.25">
      <c r="A175" s="121" t="s">
        <v>155</v>
      </c>
      <c r="B175" s="122">
        <v>7.5511454268326452E-4</v>
      </c>
      <c r="C175" s="123">
        <v>5.9535790155654305E-3</v>
      </c>
      <c r="D175" s="123">
        <v>6.4150784692694363E-2</v>
      </c>
      <c r="E175" s="123">
        <v>0.19452480208937853</v>
      </c>
      <c r="F175" s="123">
        <v>0.72139491128264221</v>
      </c>
      <c r="G175" s="123">
        <v>9.5656534642048381E-3</v>
      </c>
      <c r="H175" s="123">
        <v>6.8476357838840998E-2</v>
      </c>
      <c r="I175" s="123">
        <v>0.17469840205095219</v>
      </c>
      <c r="J175" s="123">
        <v>0.45465705658568062</v>
      </c>
      <c r="K175" s="123">
        <v>0.88471745412786407</v>
      </c>
      <c r="L175" s="123">
        <v>4.8841381073100483E-4</v>
      </c>
      <c r="M175" s="123">
        <v>1.2301867116803655E-3</v>
      </c>
      <c r="N175" s="123">
        <v>3.4244217522696363E-3</v>
      </c>
      <c r="O175" s="123">
        <v>2.0503254962345684E-2</v>
      </c>
      <c r="P175" s="124">
        <v>0.21513823727659939</v>
      </c>
      <c r="Q175" s="105"/>
    </row>
    <row r="176" spans="1:17" x14ac:dyDescent="0.25">
      <c r="A176" s="121" t="s">
        <v>156</v>
      </c>
      <c r="B176" s="127">
        <v>0</v>
      </c>
      <c r="C176" s="123">
        <v>8.6953513716993345E-4</v>
      </c>
      <c r="D176" s="123">
        <v>1.3380147421348818E-3</v>
      </c>
      <c r="E176" s="123">
        <v>2.1841504838496003E-3</v>
      </c>
      <c r="F176" s="123">
        <v>3.5155407779264757E-2</v>
      </c>
      <c r="G176" s="125">
        <v>0</v>
      </c>
      <c r="H176" s="123">
        <v>5.183023012655984E-4</v>
      </c>
      <c r="I176" s="123">
        <v>3.0576396169565076E-3</v>
      </c>
      <c r="J176" s="123">
        <v>1.9198212303052056E-3</v>
      </c>
      <c r="K176" s="123">
        <v>6.0174036982968096E-2</v>
      </c>
      <c r="L176" s="125">
        <v>0</v>
      </c>
      <c r="M176" s="125">
        <v>0</v>
      </c>
      <c r="N176" s="123">
        <v>2.013151366811581E-3</v>
      </c>
      <c r="O176" s="123">
        <v>1.3841208381684888E-3</v>
      </c>
      <c r="P176" s="124">
        <v>5.0878315484359886E-3</v>
      </c>
      <c r="Q176" s="105"/>
    </row>
    <row r="177" spans="1:17" x14ac:dyDescent="0.25">
      <c r="A177" s="121" t="s">
        <v>157</v>
      </c>
      <c r="B177" s="122">
        <v>2.2109830073760547E-2</v>
      </c>
      <c r="C177" s="123">
        <v>0.20243067606829143</v>
      </c>
      <c r="D177" s="123">
        <v>0.66885779246940447</v>
      </c>
      <c r="E177" s="123">
        <v>0.93036643610526681</v>
      </c>
      <c r="F177" s="123">
        <v>0.98519859971063017</v>
      </c>
      <c r="G177" s="123">
        <v>0.23132687834957863</v>
      </c>
      <c r="H177" s="123">
        <v>0.7470565784892933</v>
      </c>
      <c r="I177" s="123">
        <v>0.94778063098911547</v>
      </c>
      <c r="J177" s="123">
        <v>0.96984500112066496</v>
      </c>
      <c r="K177" s="123">
        <v>0.99223887777648812</v>
      </c>
      <c r="L177" s="123">
        <v>1.0617510025823309E-2</v>
      </c>
      <c r="M177" s="123">
        <v>3.279197350407681E-2</v>
      </c>
      <c r="N177" s="123">
        <v>0.13530621662831591</v>
      </c>
      <c r="O177" s="123">
        <v>0.44745771526692096</v>
      </c>
      <c r="P177" s="124">
        <v>0.85102605495616213</v>
      </c>
      <c r="Q177" s="105"/>
    </row>
    <row r="178" spans="1:17" x14ac:dyDescent="0.25">
      <c r="A178" s="121" t="s">
        <v>158</v>
      </c>
      <c r="B178" s="127">
        <v>0</v>
      </c>
      <c r="C178" s="123">
        <v>5.7442236979066521E-4</v>
      </c>
      <c r="D178" s="123">
        <v>1.4032362817727804E-3</v>
      </c>
      <c r="E178" s="123">
        <v>1.0101348041150053E-2</v>
      </c>
      <c r="F178" s="123">
        <v>0.21371957975031816</v>
      </c>
      <c r="G178" s="123">
        <v>7.1892901383106367E-4</v>
      </c>
      <c r="H178" s="123">
        <v>1.1480669613882146E-3</v>
      </c>
      <c r="I178" s="123">
        <v>8.9944354504497941E-3</v>
      </c>
      <c r="J178" s="123">
        <v>2.9942312960114129E-2</v>
      </c>
      <c r="K178" s="123">
        <v>0.35984312961983139</v>
      </c>
      <c r="L178" s="125">
        <v>0</v>
      </c>
      <c r="M178" s="125">
        <v>0</v>
      </c>
      <c r="N178" s="125">
        <v>0</v>
      </c>
      <c r="O178" s="123">
        <v>3.5033450443826346E-4</v>
      </c>
      <c r="P178" s="124">
        <v>1.5782941299529299E-2</v>
      </c>
      <c r="Q178" s="105"/>
    </row>
    <row r="179" spans="1:17" x14ac:dyDescent="0.25">
      <c r="A179" s="121" t="s">
        <v>159</v>
      </c>
      <c r="B179" s="127">
        <v>0</v>
      </c>
      <c r="C179" s="123">
        <v>6.0450856055240573E-4</v>
      </c>
      <c r="D179" s="123">
        <v>4.316532749744481E-4</v>
      </c>
      <c r="E179" s="123">
        <v>2.739730904329735E-4</v>
      </c>
      <c r="F179" s="123">
        <v>4.4949885967788109E-2</v>
      </c>
      <c r="G179" s="123">
        <v>1.0241447909194806E-3</v>
      </c>
      <c r="H179" s="125">
        <v>0</v>
      </c>
      <c r="I179" s="125">
        <v>0</v>
      </c>
      <c r="J179" s="123">
        <v>9.0232446015816349E-3</v>
      </c>
      <c r="K179" s="123">
        <v>6.9137966052040811E-2</v>
      </c>
      <c r="L179" s="125">
        <v>0</v>
      </c>
      <c r="M179" s="125">
        <v>0</v>
      </c>
      <c r="N179" s="125">
        <v>0</v>
      </c>
      <c r="O179" s="123">
        <v>1.0472281918725785E-3</v>
      </c>
      <c r="P179" s="124">
        <v>5.2112771870683359E-3</v>
      </c>
      <c r="Q179" s="105"/>
    </row>
    <row r="180" spans="1:17" x14ac:dyDescent="0.25">
      <c r="A180" s="121" t="s">
        <v>160</v>
      </c>
      <c r="B180" s="127">
        <v>0</v>
      </c>
      <c r="C180" s="125">
        <v>0</v>
      </c>
      <c r="D180" s="123">
        <v>1.1103895548552152E-3</v>
      </c>
      <c r="E180" s="123">
        <v>1.3984399043355223E-3</v>
      </c>
      <c r="F180" s="123">
        <v>1.9583172955270962E-2</v>
      </c>
      <c r="G180" s="125">
        <v>0</v>
      </c>
      <c r="H180" s="125">
        <v>0</v>
      </c>
      <c r="I180" s="125">
        <v>0</v>
      </c>
      <c r="J180" s="123">
        <v>5.1884705839235178E-3</v>
      </c>
      <c r="K180" s="123">
        <v>2.9351014229556768E-2</v>
      </c>
      <c r="L180" s="125">
        <v>0</v>
      </c>
      <c r="M180" s="125">
        <v>0</v>
      </c>
      <c r="N180" s="125">
        <v>0</v>
      </c>
      <c r="O180" s="123">
        <v>1.176239214451681E-3</v>
      </c>
      <c r="P180" s="124">
        <v>6.0604430323030487E-3</v>
      </c>
      <c r="Q180" s="105"/>
    </row>
    <row r="181" spans="1:17" x14ac:dyDescent="0.25">
      <c r="A181" s="121" t="s">
        <v>161</v>
      </c>
      <c r="B181" s="122">
        <v>3.3144719999289319E-4</v>
      </c>
      <c r="C181" s="123">
        <v>1.5500301855451111E-4</v>
      </c>
      <c r="D181" s="123">
        <v>7.5262151190090825E-4</v>
      </c>
      <c r="E181" s="123">
        <v>3.4211515556097404E-3</v>
      </c>
      <c r="F181" s="123">
        <v>0.10852517070298061</v>
      </c>
      <c r="G181" s="123">
        <v>5.4552669571510332E-4</v>
      </c>
      <c r="H181" s="123">
        <v>4.3059202642347265E-3</v>
      </c>
      <c r="I181" s="123">
        <v>2.5984108418370595E-3</v>
      </c>
      <c r="J181" s="123">
        <v>7.726100981571264E-3</v>
      </c>
      <c r="K181" s="123">
        <v>0.18461446137694212</v>
      </c>
      <c r="L181" s="125">
        <v>0</v>
      </c>
      <c r="M181" s="125">
        <v>0</v>
      </c>
      <c r="N181" s="125">
        <v>0</v>
      </c>
      <c r="O181" s="123">
        <v>1.4090798161535436E-3</v>
      </c>
      <c r="P181" s="124">
        <v>8.1494296616266369E-3</v>
      </c>
      <c r="Q181" s="105"/>
    </row>
    <row r="182" spans="1:17" x14ac:dyDescent="0.25">
      <c r="A182" s="121" t="s">
        <v>162</v>
      </c>
      <c r="B182" s="122">
        <v>0.1019939686740592</v>
      </c>
      <c r="C182" s="123">
        <v>0.17515532075834778</v>
      </c>
      <c r="D182" s="123">
        <v>0.28574332953370901</v>
      </c>
      <c r="E182" s="123">
        <v>0.44091115864565772</v>
      </c>
      <c r="F182" s="123">
        <v>0.73526149949411002</v>
      </c>
      <c r="G182" s="123">
        <v>0.16015829294303704</v>
      </c>
      <c r="H182" s="123">
        <v>0.28768728726137022</v>
      </c>
      <c r="I182" s="123">
        <v>0.44020145436186003</v>
      </c>
      <c r="J182" s="123">
        <v>0.57214380580539592</v>
      </c>
      <c r="K182" s="123">
        <v>0.85215839147713757</v>
      </c>
      <c r="L182" s="123">
        <v>0.10170322825652101</v>
      </c>
      <c r="M182" s="123">
        <v>0.10988241718322454</v>
      </c>
      <c r="N182" s="123">
        <v>0.161019261852654</v>
      </c>
      <c r="O182" s="123">
        <v>0.21862453405740007</v>
      </c>
      <c r="P182" s="124">
        <v>0.44451729293352882</v>
      </c>
      <c r="Q182" s="105"/>
    </row>
    <row r="183" spans="1:17" x14ac:dyDescent="0.25">
      <c r="A183" s="121" t="s">
        <v>163</v>
      </c>
      <c r="B183" s="122">
        <v>0.44373766421851546</v>
      </c>
      <c r="C183" s="123">
        <v>0.36194239600072975</v>
      </c>
      <c r="D183" s="123">
        <v>0.25009958372700314</v>
      </c>
      <c r="E183" s="123">
        <v>9.9240283252024886E-2</v>
      </c>
      <c r="F183" s="123">
        <v>0.10503527348654672</v>
      </c>
      <c r="G183" s="123">
        <v>0.33040456126601897</v>
      </c>
      <c r="H183" s="123">
        <v>0.14012946871397255</v>
      </c>
      <c r="I183" s="123">
        <v>8.6304623504666819E-2</v>
      </c>
      <c r="J183" s="123">
        <v>6.5004080132624473E-2</v>
      </c>
      <c r="K183" s="123">
        <v>0.12663109008815762</v>
      </c>
      <c r="L183" s="123">
        <v>0.4497458342327651</v>
      </c>
      <c r="M183" s="123">
        <v>0.4233330083932676</v>
      </c>
      <c r="N183" s="123">
        <v>0.4123508128419533</v>
      </c>
      <c r="O183" s="123">
        <v>0.34601001297311534</v>
      </c>
      <c r="P183" s="124">
        <v>0.26698951967282103</v>
      </c>
      <c r="Q183" s="105"/>
    </row>
    <row r="184" spans="1:17" x14ac:dyDescent="0.25">
      <c r="A184" s="121" t="s">
        <v>164</v>
      </c>
      <c r="B184" s="122">
        <v>0.34978555901338138</v>
      </c>
      <c r="C184" s="123">
        <v>0.38227131247033896</v>
      </c>
      <c r="D184" s="123">
        <v>0.35928088835967936</v>
      </c>
      <c r="E184" s="123">
        <v>0.24741091827605488</v>
      </c>
      <c r="F184" s="123">
        <v>0.21016846491123661</v>
      </c>
      <c r="G184" s="123">
        <v>0.28757986625949178</v>
      </c>
      <c r="H184" s="123">
        <v>0.28482500106423903</v>
      </c>
      <c r="I184" s="123">
        <v>0.21009766558378468</v>
      </c>
      <c r="J184" s="123">
        <v>0.214434858924031</v>
      </c>
      <c r="K184" s="123">
        <v>0.19364169706954334</v>
      </c>
      <c r="L184" s="123">
        <v>0.32239394994252529</v>
      </c>
      <c r="M184" s="123">
        <v>0.39995296106516676</v>
      </c>
      <c r="N184" s="123">
        <v>0.41316498661511203</v>
      </c>
      <c r="O184" s="123">
        <v>0.4415138350164256</v>
      </c>
      <c r="P184" s="124">
        <v>0.4303890499579443</v>
      </c>
      <c r="Q184" s="105"/>
    </row>
    <row r="185" spans="1:17" x14ac:dyDescent="0.25">
      <c r="A185" s="121" t="s">
        <v>165</v>
      </c>
      <c r="B185" s="122">
        <v>2.800658813811252E-2</v>
      </c>
      <c r="C185" s="123">
        <v>2.5191064146869516E-2</v>
      </c>
      <c r="D185" s="123">
        <v>1.2484480910550971E-2</v>
      </c>
      <c r="E185" s="123">
        <v>4.5581225098708569E-3</v>
      </c>
      <c r="F185" s="123">
        <v>4.033531986501639E-3</v>
      </c>
      <c r="G185" s="123">
        <v>1.8246010518935332E-2</v>
      </c>
      <c r="H185" s="123">
        <v>4.4587789291006315E-3</v>
      </c>
      <c r="I185" s="123">
        <v>2.958429328456102E-3</v>
      </c>
      <c r="J185" s="123">
        <v>1.31522624040928E-3</v>
      </c>
      <c r="K185" s="123">
        <v>4.1513456139839261E-3</v>
      </c>
      <c r="L185" s="123">
        <v>2.8657577157496554E-2</v>
      </c>
      <c r="M185" s="123">
        <v>3.3436771526812091E-2</v>
      </c>
      <c r="N185" s="123">
        <v>2.683819971747772E-2</v>
      </c>
      <c r="O185" s="123">
        <v>2.1727169351238494E-2</v>
      </c>
      <c r="P185" s="124">
        <v>1.8163340776205589E-2</v>
      </c>
      <c r="Q185" s="105"/>
    </row>
    <row r="186" spans="1:17" x14ac:dyDescent="0.25">
      <c r="A186" s="121" t="s">
        <v>166</v>
      </c>
      <c r="B186" s="122">
        <v>9.1502188687087374E-4</v>
      </c>
      <c r="C186" s="123">
        <v>4.3132902577350998E-3</v>
      </c>
      <c r="D186" s="123">
        <v>1.3330649583393112E-2</v>
      </c>
      <c r="E186" s="123">
        <v>2.2446268130909934E-2</v>
      </c>
      <c r="F186" s="123">
        <v>0.20405671773127695</v>
      </c>
      <c r="G186" s="123">
        <v>4.5501561638280948E-3</v>
      </c>
      <c r="H186" s="123">
        <v>1.1582591135377749E-2</v>
      </c>
      <c r="I186" s="123">
        <v>1.9719524391516041E-2</v>
      </c>
      <c r="J186" s="123">
        <v>5.3689380234644875E-2</v>
      </c>
      <c r="K186" s="123">
        <v>0.31691467511999111</v>
      </c>
      <c r="L186" s="123">
        <v>1.0501870696785509E-3</v>
      </c>
      <c r="M186" s="123">
        <v>1.9470444897312783E-4</v>
      </c>
      <c r="N186" s="123">
        <v>4.8756986150197785E-3</v>
      </c>
      <c r="O186" s="123">
        <v>5.9017766001902205E-3</v>
      </c>
      <c r="P186" s="124">
        <v>3.7849129150408826E-2</v>
      </c>
      <c r="Q186" s="105"/>
    </row>
    <row r="187" spans="1:17" x14ac:dyDescent="0.25">
      <c r="A187" s="121" t="s">
        <v>167</v>
      </c>
      <c r="B187" s="122">
        <v>4.2883648804312707E-3</v>
      </c>
      <c r="C187" s="123">
        <v>1.293083252756606E-3</v>
      </c>
      <c r="D187" s="123">
        <v>8.5494851507915642E-4</v>
      </c>
      <c r="E187" s="123">
        <v>1.2170198726124404E-3</v>
      </c>
      <c r="F187" s="123">
        <v>3.2233753414328626E-3</v>
      </c>
      <c r="G187" s="123">
        <v>1.4421680762115121E-3</v>
      </c>
      <c r="H187" s="123">
        <v>1.0171450497685228E-3</v>
      </c>
      <c r="I187" s="123">
        <v>8.3596756310982923E-4</v>
      </c>
      <c r="J187" s="123">
        <v>1.0908798896431156E-3</v>
      </c>
      <c r="K187" s="123">
        <v>3.7442070686677219E-3</v>
      </c>
      <c r="L187" s="123">
        <v>9.2739388606667451E-3</v>
      </c>
      <c r="M187" s="123">
        <v>1.9470444897312783E-4</v>
      </c>
      <c r="N187" s="123">
        <v>6.9605828319526351E-4</v>
      </c>
      <c r="O187" s="123">
        <v>3.2959825067654876E-4</v>
      </c>
      <c r="P187" s="124">
        <v>3.5753461940480039E-3</v>
      </c>
      <c r="Q187" s="105"/>
    </row>
    <row r="188" spans="1:17" x14ac:dyDescent="0.25">
      <c r="A188" s="121" t="s">
        <v>168</v>
      </c>
      <c r="B188" s="122">
        <v>1.7781628591189844E-2</v>
      </c>
      <c r="C188" s="123">
        <v>2.8637770956292902E-2</v>
      </c>
      <c r="D188" s="123">
        <v>2.6432285615160901E-2</v>
      </c>
      <c r="E188" s="123">
        <v>1.5499829867985863E-2</v>
      </c>
      <c r="F188" s="123">
        <v>7.7862843472687009E-3</v>
      </c>
      <c r="G188" s="123">
        <v>2.6527414220163133E-2</v>
      </c>
      <c r="H188" s="123">
        <v>1.1632364904227151E-2</v>
      </c>
      <c r="I188" s="123">
        <v>1.4944941466809664E-2</v>
      </c>
      <c r="J188" s="123">
        <v>3.298308466892217E-3</v>
      </c>
      <c r="K188" s="123">
        <v>6.8906532997668937E-3</v>
      </c>
      <c r="L188" s="123">
        <v>1.1120382058679955E-2</v>
      </c>
      <c r="M188" s="123">
        <v>2.32793539252284E-2</v>
      </c>
      <c r="N188" s="123">
        <v>2.5640963454389841E-2</v>
      </c>
      <c r="O188" s="123">
        <v>3.8473241222795697E-2</v>
      </c>
      <c r="P188" s="124">
        <v>3.9492856841219788E-2</v>
      </c>
      <c r="Q188" s="105"/>
    </row>
    <row r="189" spans="1:17" x14ac:dyDescent="0.25">
      <c r="A189" s="121" t="s">
        <v>169</v>
      </c>
      <c r="B189" s="122">
        <v>8.9300298359082028E-4</v>
      </c>
      <c r="C189" s="123">
        <v>1.2316434415201249E-3</v>
      </c>
      <c r="D189" s="123">
        <v>4.3694244049473641E-3</v>
      </c>
      <c r="E189" s="123">
        <v>3.6452634622117946E-3</v>
      </c>
      <c r="F189" s="123">
        <v>3.1199703732838276E-3</v>
      </c>
      <c r="G189" s="123">
        <v>1.4457611785607285E-3</v>
      </c>
      <c r="H189" s="123">
        <v>3.8302342085758537E-3</v>
      </c>
      <c r="I189" s="123">
        <v>4.1901259860051814E-3</v>
      </c>
      <c r="J189" s="123">
        <v>1.0908798896431156E-3</v>
      </c>
      <c r="K189" s="123">
        <v>2.9093013294939443E-3</v>
      </c>
      <c r="L189" s="123">
        <v>1.4612293556985083E-3</v>
      </c>
      <c r="M189" s="123">
        <v>5.3157896915813959E-4</v>
      </c>
      <c r="N189" s="123">
        <v>8.4235619917533589E-4</v>
      </c>
      <c r="O189" s="123">
        <v>2.9324137786247203E-3</v>
      </c>
      <c r="P189" s="124">
        <v>7.1589463788107903E-3</v>
      </c>
      <c r="Q189" s="105"/>
    </row>
    <row r="190" spans="1:17" x14ac:dyDescent="0.25">
      <c r="A190" s="121" t="s">
        <v>170</v>
      </c>
      <c r="B190" s="122">
        <v>2.5861759568351603E-2</v>
      </c>
      <c r="C190" s="123">
        <v>8.5081381323043534E-3</v>
      </c>
      <c r="D190" s="123">
        <v>5.664943243499144E-3</v>
      </c>
      <c r="E190" s="123">
        <v>3.2243485400801583E-3</v>
      </c>
      <c r="F190" s="123">
        <v>5.6060065446748098E-3</v>
      </c>
      <c r="G190" s="123">
        <v>9.4404306482833988E-3</v>
      </c>
      <c r="H190" s="123">
        <v>4.8684517905179482E-3</v>
      </c>
      <c r="I190" s="123">
        <v>2.6113566187132404E-3</v>
      </c>
      <c r="J190" s="123">
        <v>4.7513508533638801E-3</v>
      </c>
      <c r="K190" s="123">
        <v>3.2501867539060257E-3</v>
      </c>
      <c r="L190" s="123">
        <v>3.8263457242701256E-2</v>
      </c>
      <c r="M190" s="123">
        <v>1.5955294115408733E-2</v>
      </c>
      <c r="N190" s="123">
        <v>7.7611168633082168E-3</v>
      </c>
      <c r="O190" s="123">
        <v>5.7253334672959936E-3</v>
      </c>
      <c r="P190" s="124">
        <v>9.9387897591500535E-3</v>
      </c>
      <c r="Q190" s="105"/>
    </row>
    <row r="191" spans="1:17" x14ac:dyDescent="0.25">
      <c r="A191" s="121" t="s">
        <v>171</v>
      </c>
      <c r="B191" s="122">
        <v>1.623225281091284E-3</v>
      </c>
      <c r="C191" s="123">
        <v>7.6590629319300205E-3</v>
      </c>
      <c r="D191" s="123">
        <v>2.9706408399309193E-2</v>
      </c>
      <c r="E191" s="123">
        <v>9.6068104921164951E-2</v>
      </c>
      <c r="F191" s="123">
        <v>0.21129878724708998</v>
      </c>
      <c r="G191" s="123">
        <v>8.2347023399897915E-3</v>
      </c>
      <c r="H191" s="123">
        <v>3.3590177853431137E-2</v>
      </c>
      <c r="I191" s="123">
        <v>9.5109419869815082E-2</v>
      </c>
      <c r="J191" s="123">
        <v>0.14580182709235989</v>
      </c>
      <c r="K191" s="123">
        <v>0.26495444800564572</v>
      </c>
      <c r="L191" s="123">
        <v>1.5645343145304774E-3</v>
      </c>
      <c r="M191" s="123">
        <v>1.2653402627262839E-3</v>
      </c>
      <c r="N191" s="123">
        <v>4.9164495090853605E-3</v>
      </c>
      <c r="O191" s="123">
        <v>1.5997075946803399E-2</v>
      </c>
      <c r="P191" s="124">
        <v>7.6697144341117032E-2</v>
      </c>
      <c r="Q191" s="105"/>
    </row>
    <row r="192" spans="1:17" x14ac:dyDescent="0.25">
      <c r="A192" s="121" t="s">
        <v>172</v>
      </c>
      <c r="B192" s="127">
        <v>0</v>
      </c>
      <c r="C192" s="123">
        <v>7.9702128675908975E-4</v>
      </c>
      <c r="D192" s="123">
        <v>1.3865090045911892E-3</v>
      </c>
      <c r="E192" s="123">
        <v>8.411439588350663E-3</v>
      </c>
      <c r="F192" s="123">
        <v>0.10359478300875376</v>
      </c>
      <c r="G192" s="123">
        <v>1.1841409924320675E-3</v>
      </c>
      <c r="H192" s="123">
        <v>1.5592839910918779E-3</v>
      </c>
      <c r="I192" s="123">
        <v>6.1726669056781439E-3</v>
      </c>
      <c r="J192" s="123">
        <v>1.8086286112220778E-2</v>
      </c>
      <c r="K192" s="123">
        <v>0.16912023779059765</v>
      </c>
      <c r="L192" s="125">
        <v>0</v>
      </c>
      <c r="M192" s="125">
        <v>0</v>
      </c>
      <c r="N192" s="125">
        <v>0</v>
      </c>
      <c r="O192" s="123">
        <v>2.6204496243048369E-3</v>
      </c>
      <c r="P192" s="124">
        <v>1.3574086029591544E-2</v>
      </c>
      <c r="Q192" s="105"/>
    </row>
    <row r="193" spans="1:17" x14ac:dyDescent="0.25">
      <c r="A193" s="121" t="s">
        <v>173</v>
      </c>
      <c r="B193" s="122">
        <v>3.2370013035886103E-2</v>
      </c>
      <c r="C193" s="123">
        <v>6.8609488179305081E-2</v>
      </c>
      <c r="D193" s="123">
        <v>8.3526075809824102E-2</v>
      </c>
      <c r="E193" s="123">
        <v>4.4593836193255458E-2</v>
      </c>
      <c r="F193" s="123">
        <v>4.8405828102938038E-2</v>
      </c>
      <c r="G193" s="123">
        <v>5.8211968358673247E-2</v>
      </c>
      <c r="H193" s="123">
        <v>4.8664076919174348E-2</v>
      </c>
      <c r="I193" s="123">
        <v>2.716950021134636E-2</v>
      </c>
      <c r="J193" s="123">
        <v>3.5304908154924833E-2</v>
      </c>
      <c r="K193" s="123">
        <v>5.2442009837579427E-2</v>
      </c>
      <c r="L193" s="123">
        <v>2.940791881313963E-2</v>
      </c>
      <c r="M193" s="123">
        <v>3.5178333545761886E-2</v>
      </c>
      <c r="N193" s="123">
        <v>6.7211743118872569E-2</v>
      </c>
      <c r="O193" s="123">
        <v>8.4738045548058458E-2</v>
      </c>
      <c r="P193" s="124">
        <v>0.13243628574328278</v>
      </c>
      <c r="Q193" s="105"/>
    </row>
    <row r="194" spans="1:17" x14ac:dyDescent="0.25">
      <c r="A194" s="121" t="s">
        <v>174</v>
      </c>
      <c r="B194" s="122">
        <v>5.8715682762411554E-4</v>
      </c>
      <c r="C194" s="123">
        <v>2.2782989692761097E-3</v>
      </c>
      <c r="D194" s="123">
        <v>9.6880947052986454E-3</v>
      </c>
      <c r="E194" s="123">
        <v>2.9306528925990127E-2</v>
      </c>
      <c r="F194" s="123">
        <v>0.28638308303495952</v>
      </c>
      <c r="G194" s="123">
        <v>4.1474990865857713E-3</v>
      </c>
      <c r="H194" s="123">
        <v>8.2037567375129686E-3</v>
      </c>
      <c r="I194" s="123">
        <v>2.066401763138264E-2</v>
      </c>
      <c r="J194" s="123">
        <v>7.8500698882477876E-2</v>
      </c>
      <c r="K194" s="123">
        <v>0.43637657479913017</v>
      </c>
      <c r="L194" s="123">
        <v>1.29528919866458E-3</v>
      </c>
      <c r="M194" s="125">
        <v>0</v>
      </c>
      <c r="N194" s="123">
        <v>1.6102511095832262E-3</v>
      </c>
      <c r="O194" s="123">
        <v>3.8504035387697823E-3</v>
      </c>
      <c r="P194" s="124">
        <v>5.625514956536045E-2</v>
      </c>
      <c r="Q194" s="105"/>
    </row>
    <row r="195" spans="1:17" x14ac:dyDescent="0.25">
      <c r="A195" s="121" t="s">
        <v>175</v>
      </c>
      <c r="B195" s="122">
        <v>0.90527886330841467</v>
      </c>
      <c r="C195" s="123">
        <v>0.9485920848269711</v>
      </c>
      <c r="D195" s="123">
        <v>0.9779195709544457</v>
      </c>
      <c r="E195" s="123">
        <v>0.98861008656036087</v>
      </c>
      <c r="F195" s="123">
        <v>0.99594710936728048</v>
      </c>
      <c r="G195" s="123">
        <v>0.9539443848496455</v>
      </c>
      <c r="H195" s="123">
        <v>0.97923317932470377</v>
      </c>
      <c r="I195" s="123">
        <v>0.99299934104964582</v>
      </c>
      <c r="J195" s="123">
        <v>0.99136878421377295</v>
      </c>
      <c r="K195" s="123">
        <v>0.99716393483817833</v>
      </c>
      <c r="L195" s="123">
        <v>0.88630836579500716</v>
      </c>
      <c r="M195" s="123">
        <v>0.91829501381897893</v>
      </c>
      <c r="N195" s="123">
        <v>0.9326646395710364</v>
      </c>
      <c r="O195" s="123">
        <v>0.9692666060731131</v>
      </c>
      <c r="P195" s="124">
        <v>0.98742231054906615</v>
      </c>
      <c r="Q195" s="105"/>
    </row>
    <row r="196" spans="1:17" x14ac:dyDescent="0.25">
      <c r="A196" s="121" t="s">
        <v>176</v>
      </c>
      <c r="B196" s="122">
        <v>2.9700513106603356E-2</v>
      </c>
      <c r="C196" s="123">
        <v>6.8097283867065692E-2</v>
      </c>
      <c r="D196" s="123">
        <v>0.12443977180748567</v>
      </c>
      <c r="E196" s="123">
        <v>0.24639640951727115</v>
      </c>
      <c r="F196" s="123">
        <v>0.69351606243088104</v>
      </c>
      <c r="G196" s="123">
        <v>6.7549112113764506E-2</v>
      </c>
      <c r="H196" s="123">
        <v>0.12423116105943478</v>
      </c>
      <c r="I196" s="123">
        <v>0.21555877092162709</v>
      </c>
      <c r="J196" s="123">
        <v>0.44777354138128322</v>
      </c>
      <c r="K196" s="123">
        <v>0.85169144574896083</v>
      </c>
      <c r="L196" s="123">
        <v>2.3367507633484459E-2</v>
      </c>
      <c r="M196" s="123">
        <v>3.2684945260478028E-2</v>
      </c>
      <c r="N196" s="123">
        <v>6.0094682410276774E-2</v>
      </c>
      <c r="O196" s="123">
        <v>8.2429763592782493E-2</v>
      </c>
      <c r="P196" s="124">
        <v>0.29557360543817951</v>
      </c>
      <c r="Q196" s="105"/>
    </row>
    <row r="197" spans="1:17" x14ac:dyDescent="0.25">
      <c r="A197" s="121" t="s">
        <v>177</v>
      </c>
      <c r="B197" s="122">
        <v>0.45293525381053773</v>
      </c>
      <c r="C197" s="123">
        <v>8.3860915333926964E-2</v>
      </c>
      <c r="D197" s="123">
        <v>3.1531210918524268E-2</v>
      </c>
      <c r="E197" s="123">
        <v>1.5627366028796837E-2</v>
      </c>
      <c r="F197" s="125">
        <v>0</v>
      </c>
      <c r="G197" s="123">
        <v>0.14366946494077229</v>
      </c>
      <c r="H197" s="123">
        <v>3.7838762706003268E-2</v>
      </c>
      <c r="I197" s="123">
        <v>1.2349920247298895E-2</v>
      </c>
      <c r="J197" s="125">
        <v>0</v>
      </c>
      <c r="K197" s="125">
        <v>0</v>
      </c>
      <c r="L197" s="123">
        <v>0.69830233302969458</v>
      </c>
      <c r="M197" s="123">
        <v>0.21102042287668624</v>
      </c>
      <c r="N197" s="123">
        <v>9.1183250224484869E-2</v>
      </c>
      <c r="O197" s="123">
        <v>3.0992968286665395E-2</v>
      </c>
      <c r="P197" s="124">
        <v>2.0987127514906632E-2</v>
      </c>
      <c r="Q197" s="105"/>
    </row>
    <row r="198" spans="1:17" x14ac:dyDescent="0.25">
      <c r="A198" s="121" t="s">
        <v>178</v>
      </c>
      <c r="B198" s="122">
        <v>4.1390194019405632E-3</v>
      </c>
      <c r="C198" s="123">
        <v>2.7730384459573841E-3</v>
      </c>
      <c r="D198" s="123">
        <v>1.8091970051044003E-4</v>
      </c>
      <c r="E198" s="125">
        <v>0</v>
      </c>
      <c r="F198" s="125">
        <v>0</v>
      </c>
      <c r="G198" s="123">
        <v>1.0905558941503499E-3</v>
      </c>
      <c r="H198" s="125">
        <v>0</v>
      </c>
      <c r="I198" s="125">
        <v>0</v>
      </c>
      <c r="J198" s="125">
        <v>0</v>
      </c>
      <c r="K198" s="125">
        <v>0</v>
      </c>
      <c r="L198" s="123">
        <v>4.3384019339907758E-3</v>
      </c>
      <c r="M198" s="123">
        <v>4.8673348862661604E-3</v>
      </c>
      <c r="N198" s="123">
        <v>4.1899052753025991E-3</v>
      </c>
      <c r="O198" s="123">
        <v>8.8380917640242104E-4</v>
      </c>
      <c r="P198" s="124">
        <v>3.9039404737813794E-4</v>
      </c>
      <c r="Q198" s="105"/>
    </row>
    <row r="199" spans="1:17" x14ac:dyDescent="0.25">
      <c r="A199" s="121" t="s">
        <v>179</v>
      </c>
      <c r="B199" s="122">
        <v>1.250795629880573E-4</v>
      </c>
      <c r="C199" s="125">
        <v>0</v>
      </c>
      <c r="D199" s="123">
        <v>3.9243422369707164E-3</v>
      </c>
      <c r="E199" s="123">
        <v>3.8057811490341815E-3</v>
      </c>
      <c r="F199" s="125">
        <v>0</v>
      </c>
      <c r="G199" s="123">
        <v>1.0170925277963793E-3</v>
      </c>
      <c r="H199" s="123">
        <v>8.2781357316926065E-3</v>
      </c>
      <c r="I199" s="123">
        <v>4.6782343001574075E-3</v>
      </c>
      <c r="J199" s="125">
        <v>0</v>
      </c>
      <c r="K199" s="125">
        <v>0</v>
      </c>
      <c r="L199" s="125">
        <v>0</v>
      </c>
      <c r="M199" s="125">
        <v>0</v>
      </c>
      <c r="N199" s="125">
        <v>0</v>
      </c>
      <c r="O199" s="125">
        <v>0</v>
      </c>
      <c r="P199" s="126">
        <v>0</v>
      </c>
      <c r="Q199" s="105"/>
    </row>
    <row r="200" spans="1:17" x14ac:dyDescent="0.25">
      <c r="A200" s="121" t="s">
        <v>180</v>
      </c>
      <c r="B200" s="122">
        <v>3.0032718877577779E-3</v>
      </c>
      <c r="C200" s="123">
        <v>5.598848698049148E-4</v>
      </c>
      <c r="D200" s="125">
        <v>0</v>
      </c>
      <c r="E200" s="123">
        <v>1.2022199304897278E-4</v>
      </c>
      <c r="F200" s="125">
        <v>0</v>
      </c>
      <c r="G200" s="123">
        <v>5.4552669571510332E-4</v>
      </c>
      <c r="H200" s="125">
        <v>0</v>
      </c>
      <c r="I200" s="125">
        <v>0</v>
      </c>
      <c r="J200" s="125">
        <v>0</v>
      </c>
      <c r="K200" s="125">
        <v>0</v>
      </c>
      <c r="L200" s="123">
        <v>5.3730464148842609E-3</v>
      </c>
      <c r="M200" s="123">
        <v>5.4445967240226794E-4</v>
      </c>
      <c r="N200" s="123">
        <v>1.2962477796738105E-3</v>
      </c>
      <c r="O200" s="125">
        <v>0</v>
      </c>
      <c r="P200" s="124">
        <v>2.9315407810282944E-4</v>
      </c>
      <c r="Q200" s="105"/>
    </row>
    <row r="201" spans="1:17" x14ac:dyDescent="0.25">
      <c r="A201" s="121" t="s">
        <v>181</v>
      </c>
      <c r="B201" s="122">
        <v>2.0578653820935637E-3</v>
      </c>
      <c r="C201" s="123">
        <v>1.2807611959088389E-3</v>
      </c>
      <c r="D201" s="123">
        <v>1.0170386939608751E-3</v>
      </c>
      <c r="E201" s="123">
        <v>4.8014648743185048E-3</v>
      </c>
      <c r="F201" s="123">
        <v>3.2511787462008732E-3</v>
      </c>
      <c r="G201" s="123">
        <v>2.0986928729561506E-3</v>
      </c>
      <c r="H201" s="123">
        <v>9.537396805181131E-4</v>
      </c>
      <c r="I201" s="123">
        <v>7.3824025462095903E-3</v>
      </c>
      <c r="J201" s="123">
        <v>5.2862708760018137E-3</v>
      </c>
      <c r="K201" s="123">
        <v>1.1247842031115957E-3</v>
      </c>
      <c r="L201" s="123">
        <v>1.3456701720161331E-3</v>
      </c>
      <c r="M201" s="123">
        <v>1.7287667292885573E-3</v>
      </c>
      <c r="N201" s="123">
        <v>7.008009779848498E-4</v>
      </c>
      <c r="O201" s="123">
        <v>1.6619258313466676E-3</v>
      </c>
      <c r="P201" s="124">
        <v>1.098589088931026E-3</v>
      </c>
      <c r="Q201" s="105"/>
    </row>
    <row r="202" spans="1:17" x14ac:dyDescent="0.25">
      <c r="A202" s="121" t="s">
        <v>182</v>
      </c>
      <c r="B202" s="122">
        <v>1.105348363378289E-3</v>
      </c>
      <c r="C202" s="123">
        <v>1.1835012303580102E-3</v>
      </c>
      <c r="D202" s="123">
        <v>7.753179406822853E-4</v>
      </c>
      <c r="E202" s="123">
        <v>3.2445479290538586E-3</v>
      </c>
      <c r="F202" s="123">
        <v>7.1674647502755048E-4</v>
      </c>
      <c r="G202" s="125">
        <v>0</v>
      </c>
      <c r="H202" s="123">
        <v>7.0993136965044428E-4</v>
      </c>
      <c r="I202" s="123">
        <v>5.1707633209873921E-3</v>
      </c>
      <c r="J202" s="123">
        <v>6.4475700282566151E-4</v>
      </c>
      <c r="K202" s="123">
        <v>6.2457827068723747E-4</v>
      </c>
      <c r="L202" s="123">
        <v>2.4384384690525206E-3</v>
      </c>
      <c r="M202" s="125">
        <v>0</v>
      </c>
      <c r="N202" s="123">
        <v>8.4904042443013027E-4</v>
      </c>
      <c r="O202" s="123">
        <v>3.2048705370841353E-3</v>
      </c>
      <c r="P202" s="124">
        <v>5.1842067650660682E-4</v>
      </c>
      <c r="Q202" s="105"/>
    </row>
    <row r="203" spans="1:17" x14ac:dyDescent="0.25">
      <c r="A203" s="121" t="s">
        <v>183</v>
      </c>
      <c r="B203" s="122">
        <v>7.2722833990524329E-4</v>
      </c>
      <c r="C203" s="123">
        <v>1.6547523508871141E-2</v>
      </c>
      <c r="D203" s="123">
        <v>3.9441084630274896E-2</v>
      </c>
      <c r="E203" s="123">
        <v>0.17050558967817561</v>
      </c>
      <c r="F203" s="123">
        <v>0.82032567477481089</v>
      </c>
      <c r="G203" s="123">
        <v>1.6305290970932178E-2</v>
      </c>
      <c r="H203" s="123">
        <v>3.8890013581449841E-2</v>
      </c>
      <c r="I203" s="123">
        <v>0.13661718501141235</v>
      </c>
      <c r="J203" s="123">
        <v>0.61867816856095426</v>
      </c>
      <c r="K203" s="123">
        <v>0.92257165315055545</v>
      </c>
      <c r="L203" s="125">
        <v>0</v>
      </c>
      <c r="M203" s="123">
        <v>2.3708516146871855E-3</v>
      </c>
      <c r="N203" s="123">
        <v>1.2874865417353196E-2</v>
      </c>
      <c r="O203" s="123">
        <v>2.7095636068702564E-2</v>
      </c>
      <c r="P203" s="124">
        <v>0.1531948891805415</v>
      </c>
      <c r="Q203" s="105"/>
    </row>
    <row r="204" spans="1:17" x14ac:dyDescent="0.25">
      <c r="A204" s="121" t="s">
        <v>184</v>
      </c>
      <c r="B204" s="122">
        <v>0.53496403642405665</v>
      </c>
      <c r="C204" s="123">
        <v>0.89095067290970564</v>
      </c>
      <c r="D204" s="123">
        <v>0.91765351053042699</v>
      </c>
      <c r="E204" s="123">
        <v>0.79000562039259992</v>
      </c>
      <c r="F204" s="123">
        <v>0.15807152740268485</v>
      </c>
      <c r="G204" s="123">
        <v>0.83298081295962334</v>
      </c>
      <c r="H204" s="123">
        <v>0.90166512716354097</v>
      </c>
      <c r="I204" s="123">
        <v>0.82402886413430876</v>
      </c>
      <c r="J204" s="123">
        <v>0.35311915273051497</v>
      </c>
      <c r="K204" s="123">
        <v>6.8141519797696323E-2</v>
      </c>
      <c r="L204" s="123">
        <v>0.28702826343592502</v>
      </c>
      <c r="M204" s="123">
        <v>0.77852131446050721</v>
      </c>
      <c r="N204" s="123">
        <v>0.88793982405440586</v>
      </c>
      <c r="O204" s="123">
        <v>0.93005765917760796</v>
      </c>
      <c r="P204" s="124">
        <v>0.81277453148331913</v>
      </c>
      <c r="Q204" s="105"/>
    </row>
    <row r="205" spans="1:17" x14ac:dyDescent="0.25">
      <c r="A205" s="121" t="s">
        <v>185</v>
      </c>
      <c r="B205" s="122">
        <v>7.3408999226550202E-4</v>
      </c>
      <c r="C205" s="123">
        <v>2.5647398491453663E-3</v>
      </c>
      <c r="D205" s="123">
        <v>5.4765753486478554E-3</v>
      </c>
      <c r="E205" s="123">
        <v>1.1889407954971518E-2</v>
      </c>
      <c r="F205" s="123">
        <v>1.6947938255747665E-2</v>
      </c>
      <c r="G205" s="123">
        <v>2.2925631380539733E-3</v>
      </c>
      <c r="H205" s="123">
        <v>1.1664289767144327E-2</v>
      </c>
      <c r="I205" s="123">
        <v>9.7726304396256024E-3</v>
      </c>
      <c r="J205" s="123">
        <v>2.2271650829702155E-2</v>
      </c>
      <c r="K205" s="123">
        <v>6.2720794992252608E-3</v>
      </c>
      <c r="L205" s="123">
        <v>7.1321111391032155E-4</v>
      </c>
      <c r="M205" s="123">
        <v>9.4684976016066688E-4</v>
      </c>
      <c r="N205" s="123">
        <v>9.6606584636345133E-4</v>
      </c>
      <c r="O205" s="123">
        <v>5.4518978607629703E-3</v>
      </c>
      <c r="P205" s="124">
        <v>1.0742893930314081E-2</v>
      </c>
      <c r="Q205" s="105"/>
    </row>
    <row r="206" spans="1:17" x14ac:dyDescent="0.25">
      <c r="A206" s="121" t="s">
        <v>186</v>
      </c>
      <c r="B206" s="122">
        <v>2.0880683507476345E-4</v>
      </c>
      <c r="C206" s="123">
        <v>2.7896265632175845E-4</v>
      </c>
      <c r="D206" s="125">
        <v>0</v>
      </c>
      <c r="E206" s="125">
        <v>0</v>
      </c>
      <c r="F206" s="123">
        <v>6.8693434552631551E-4</v>
      </c>
      <c r="G206" s="125">
        <v>0</v>
      </c>
      <c r="H206" s="125">
        <v>0</v>
      </c>
      <c r="I206" s="125">
        <v>0</v>
      </c>
      <c r="J206" s="125">
        <v>0</v>
      </c>
      <c r="K206" s="123">
        <v>1.2653850787237141E-3</v>
      </c>
      <c r="L206" s="123">
        <v>4.6063543052730449E-4</v>
      </c>
      <c r="M206" s="125">
        <v>0</v>
      </c>
      <c r="N206" s="125">
        <v>0</v>
      </c>
      <c r="O206" s="123">
        <v>6.5123306142752027E-4</v>
      </c>
      <c r="P206" s="126">
        <v>0</v>
      </c>
      <c r="Q206" s="105"/>
    </row>
    <row r="207" spans="1:17" x14ac:dyDescent="0.25">
      <c r="A207" s="121" t="s">
        <v>187</v>
      </c>
      <c r="B207" s="122">
        <v>1.6617681709389025E-3</v>
      </c>
      <c r="C207" s="123">
        <v>6.5736507376869767E-4</v>
      </c>
      <c r="D207" s="123">
        <v>1.9245888292255132E-3</v>
      </c>
      <c r="E207" s="123">
        <v>1.1661981726880345E-3</v>
      </c>
      <c r="F207" s="123">
        <v>7.280052361821693E-4</v>
      </c>
      <c r="G207" s="123">
        <v>6.6322606118596238E-4</v>
      </c>
      <c r="H207" s="123">
        <v>2.9478236732427957E-3</v>
      </c>
      <c r="I207" s="123">
        <v>1.6810070490087111E-3</v>
      </c>
      <c r="J207" s="123">
        <v>1.2428012544351548E-3</v>
      </c>
      <c r="K207" s="125">
        <v>0</v>
      </c>
      <c r="L207" s="123">
        <v>1.635566341624354E-3</v>
      </c>
      <c r="M207" s="123">
        <v>1.1925913370315307E-3</v>
      </c>
      <c r="N207" s="123">
        <v>1.5219343534049973E-3</v>
      </c>
      <c r="O207" s="125">
        <v>0</v>
      </c>
      <c r="P207" s="124">
        <v>1.0100809228490149E-3</v>
      </c>
      <c r="Q207" s="105"/>
    </row>
    <row r="208" spans="1:17" x14ac:dyDescent="0.25">
      <c r="A208" s="121" t="s">
        <v>188</v>
      </c>
      <c r="B208" s="122">
        <v>0.27770011465339073</v>
      </c>
      <c r="C208" s="123">
        <v>2.38637941746947E-2</v>
      </c>
      <c r="D208" s="123">
        <v>2.7722691482767237E-3</v>
      </c>
      <c r="E208" s="123">
        <v>2.8586263272796394E-4</v>
      </c>
      <c r="F208" s="123">
        <v>1.3340260038796729E-3</v>
      </c>
      <c r="G208" s="123">
        <v>7.0512911497572411E-2</v>
      </c>
      <c r="H208" s="123">
        <v>4.0494413761291891E-4</v>
      </c>
      <c r="I208" s="123">
        <v>5.1347622820776021E-4</v>
      </c>
      <c r="J208" s="125">
        <v>0</v>
      </c>
      <c r="K208" s="123">
        <v>2.4573769108100383E-3</v>
      </c>
      <c r="L208" s="123">
        <v>0.45257009885464788</v>
      </c>
      <c r="M208" s="123">
        <v>9.3370732290237193E-2</v>
      </c>
      <c r="N208" s="123">
        <v>2.6163565275080784E-2</v>
      </c>
      <c r="O208" s="123">
        <v>9.2384414500829952E-3</v>
      </c>
      <c r="P208" s="124">
        <v>1.5535186002460595E-3</v>
      </c>
      <c r="Q208" s="105"/>
    </row>
    <row r="209" spans="1:17" x14ac:dyDescent="0.25">
      <c r="A209" s="121" t="s">
        <v>189</v>
      </c>
      <c r="B209" s="122">
        <v>2.4532973904382539E-3</v>
      </c>
      <c r="C209" s="123">
        <v>9.6082854763909135E-4</v>
      </c>
      <c r="D209" s="123">
        <v>4.3912626153575195E-4</v>
      </c>
      <c r="E209" s="125">
        <v>0</v>
      </c>
      <c r="F209" s="123">
        <v>4.9673988428548138E-4</v>
      </c>
      <c r="G209" s="123">
        <v>7.7315083575239991E-4</v>
      </c>
      <c r="H209" s="125">
        <v>0</v>
      </c>
      <c r="I209" s="125">
        <v>0</v>
      </c>
      <c r="J209" s="123">
        <v>8.4800070196678452E-4</v>
      </c>
      <c r="K209" s="125">
        <v>0</v>
      </c>
      <c r="L209" s="123">
        <v>5.4120627768310574E-3</v>
      </c>
      <c r="M209" s="125">
        <v>0</v>
      </c>
      <c r="N209" s="123">
        <v>2.2245142505071653E-3</v>
      </c>
      <c r="O209" s="125">
        <v>0</v>
      </c>
      <c r="P209" s="126">
        <v>0</v>
      </c>
      <c r="Q209" s="105"/>
    </row>
    <row r="210" spans="1:17" x14ac:dyDescent="0.25">
      <c r="A210" s="121" t="s">
        <v>190</v>
      </c>
      <c r="B210" s="122">
        <v>1.2990259216547004E-3</v>
      </c>
      <c r="C210" s="123">
        <v>1.3269205554620254E-3</v>
      </c>
      <c r="D210" s="123">
        <v>4.0544450175492675E-4</v>
      </c>
      <c r="E210" s="123">
        <v>5.9865067137969581E-4</v>
      </c>
      <c r="F210" s="123">
        <v>4.511839190968671E-4</v>
      </c>
      <c r="G210" s="123">
        <v>7.9240613311466008E-4</v>
      </c>
      <c r="H210" s="125">
        <v>0</v>
      </c>
      <c r="I210" s="123">
        <v>1.0753167905181045E-3</v>
      </c>
      <c r="J210" s="123">
        <v>7.702306422618109E-4</v>
      </c>
      <c r="K210" s="125">
        <v>0</v>
      </c>
      <c r="L210" s="123">
        <v>2.8656981677505486E-3</v>
      </c>
      <c r="M210" s="123">
        <v>7.6840738744556199E-4</v>
      </c>
      <c r="N210" s="123">
        <v>6.7783437223775775E-4</v>
      </c>
      <c r="O210" s="123">
        <v>1.5498724453023129E-3</v>
      </c>
      <c r="P210" s="126">
        <v>0</v>
      </c>
      <c r="Q210" s="105"/>
    </row>
    <row r="211" spans="1:17" x14ac:dyDescent="0.25">
      <c r="A211" s="121" t="s">
        <v>191</v>
      </c>
      <c r="B211" s="122">
        <v>6.6289665244751036E-2</v>
      </c>
      <c r="C211" s="123">
        <v>1.3413903603714944E-2</v>
      </c>
      <c r="D211" s="123">
        <v>2.8835801049864481E-3</v>
      </c>
      <c r="E211" s="123">
        <v>1.0970497295279061E-3</v>
      </c>
      <c r="F211" s="123">
        <v>3.8763057801174787E-4</v>
      </c>
      <c r="G211" s="123">
        <v>1.9072308056285601E-2</v>
      </c>
      <c r="H211" s="123">
        <v>3.2416255986713726E-3</v>
      </c>
      <c r="I211" s="125">
        <v>0</v>
      </c>
      <c r="J211" s="125">
        <v>0</v>
      </c>
      <c r="K211" s="125">
        <v>0</v>
      </c>
      <c r="L211" s="123">
        <v>9.9290998120158611E-2</v>
      </c>
      <c r="M211" s="123">
        <v>3.3168304912583303E-2</v>
      </c>
      <c r="N211" s="123">
        <v>1.5415818082275823E-2</v>
      </c>
      <c r="O211" s="123">
        <v>9.2226900707703049E-3</v>
      </c>
      <c r="P211" s="124">
        <v>1.9987856000123249E-3</v>
      </c>
      <c r="Q211" s="105"/>
    </row>
    <row r="212" spans="1:17" x14ac:dyDescent="0.25">
      <c r="A212" s="121" t="s">
        <v>192</v>
      </c>
      <c r="B212" s="122">
        <v>1.2575717976852916E-2</v>
      </c>
      <c r="C212" s="123">
        <v>4.5616295392173758E-3</v>
      </c>
      <c r="D212" s="123">
        <v>5.8856945329420094E-3</v>
      </c>
      <c r="E212" s="123">
        <v>8.5602119906142537E-3</v>
      </c>
      <c r="F212" s="123">
        <v>1.4756245931591042E-2</v>
      </c>
      <c r="G212" s="123">
        <v>1.3756659046684614E-2</v>
      </c>
      <c r="H212" s="123">
        <v>9.7542643945000111E-3</v>
      </c>
      <c r="I212" s="123">
        <v>6.8456524228988971E-3</v>
      </c>
      <c r="J212" s="123">
        <v>1.5648225762559361E-2</v>
      </c>
      <c r="K212" s="123">
        <v>1.471682648338798E-2</v>
      </c>
      <c r="L212" s="123">
        <v>1.2242249531378096E-2</v>
      </c>
      <c r="M212" s="123">
        <v>6.332159409051092E-3</v>
      </c>
      <c r="N212" s="123">
        <v>1.3863295635476844E-3</v>
      </c>
      <c r="O212" s="123">
        <v>7.5111923408532953E-4</v>
      </c>
      <c r="P212" s="124">
        <v>6.2405116481682897E-3</v>
      </c>
      <c r="Q212" s="105"/>
    </row>
    <row r="213" spans="1:17" x14ac:dyDescent="0.25">
      <c r="A213" s="121" t="s">
        <v>193</v>
      </c>
      <c r="B213" s="122">
        <v>3.8145521448786107E-2</v>
      </c>
      <c r="C213" s="123">
        <v>8.8483182437725447E-3</v>
      </c>
      <c r="D213" s="123">
        <v>5.3340767974593593E-4</v>
      </c>
      <c r="E213" s="123">
        <v>1.5192272073882016E-3</v>
      </c>
      <c r="F213" s="125">
        <v>0</v>
      </c>
      <c r="G213" s="123">
        <v>8.5874572111155727E-3</v>
      </c>
      <c r="H213" s="125">
        <v>0</v>
      </c>
      <c r="I213" s="123">
        <v>2.7288878185861409E-3</v>
      </c>
      <c r="J213" s="125">
        <v>0</v>
      </c>
      <c r="K213" s="125">
        <v>0</v>
      </c>
      <c r="L213" s="123">
        <v>6.1045738681868876E-2</v>
      </c>
      <c r="M213" s="123">
        <v>1.8396936005102397E-2</v>
      </c>
      <c r="N213" s="123">
        <v>1.1364376778268985E-2</v>
      </c>
      <c r="O213" s="123">
        <v>4.3097568354349379E-3</v>
      </c>
      <c r="P213" s="126">
        <v>0</v>
      </c>
      <c r="Q213" s="105"/>
    </row>
    <row r="214" spans="1:17" x14ac:dyDescent="0.25">
      <c r="A214" s="121" t="s">
        <v>194</v>
      </c>
      <c r="B214" s="122">
        <v>0.59481515825871423</v>
      </c>
      <c r="C214" s="123">
        <v>0.93894065803376514</v>
      </c>
      <c r="D214" s="123">
        <v>0.97998895721897206</v>
      </c>
      <c r="E214" s="123">
        <v>0.96160775069070881</v>
      </c>
      <c r="F214" s="123">
        <v>0.8512628964318445</v>
      </c>
      <c r="G214" s="123">
        <v>0.88163659285943241</v>
      </c>
      <c r="H214" s="123">
        <v>0.97553503565057631</v>
      </c>
      <c r="I214" s="123">
        <v>0.96293517462987599</v>
      </c>
      <c r="J214" s="123">
        <v>0.9166798437173943</v>
      </c>
      <c r="K214" s="123">
        <v>0.8009415012988601</v>
      </c>
      <c r="L214" s="123">
        <v>0.35860927659728187</v>
      </c>
      <c r="M214" s="123">
        <v>0.84297175455885054</v>
      </c>
      <c r="N214" s="123">
        <v>0.93251151279558819</v>
      </c>
      <c r="O214" s="123">
        <v>0.96706429925283954</v>
      </c>
      <c r="P214" s="124">
        <v>0.97627447494022102</v>
      </c>
      <c r="Q214" s="105"/>
    </row>
    <row r="215" spans="1:17" x14ac:dyDescent="0.25">
      <c r="A215" s="121" t="s">
        <v>195</v>
      </c>
      <c r="B215" s="122">
        <v>3.5271606984796033E-3</v>
      </c>
      <c r="C215" s="123">
        <v>9.1813970782078235E-4</v>
      </c>
      <c r="D215" s="123">
        <v>9.0611965810609538E-4</v>
      </c>
      <c r="E215" s="123">
        <v>6.3409563866616862E-3</v>
      </c>
      <c r="F215" s="123">
        <v>4.7588428770813382E-3</v>
      </c>
      <c r="G215" s="123">
        <v>1.7967921498574333E-3</v>
      </c>
      <c r="H215" s="123">
        <v>8.0234412676642003E-4</v>
      </c>
      <c r="I215" s="123">
        <v>1.0386586647639905E-2</v>
      </c>
      <c r="J215" s="123">
        <v>2.3810654046671686E-3</v>
      </c>
      <c r="K215" s="123">
        <v>7.3739783104274474E-3</v>
      </c>
      <c r="L215" s="123">
        <v>4.8743804102823474E-3</v>
      </c>
      <c r="M215" s="123">
        <v>1.6027523860502112E-3</v>
      </c>
      <c r="N215" s="123">
        <v>7.3086855163709307E-4</v>
      </c>
      <c r="O215" s="123">
        <v>1.406425885475812E-3</v>
      </c>
      <c r="P215" s="126">
        <v>0</v>
      </c>
      <c r="Q215" s="105"/>
    </row>
    <row r="216" spans="1:17" x14ac:dyDescent="0.25">
      <c r="A216" s="121" t="s">
        <v>196</v>
      </c>
      <c r="B216" s="127">
        <v>0</v>
      </c>
      <c r="C216" s="123">
        <v>2.5165626963119905E-4</v>
      </c>
      <c r="D216" s="123">
        <v>3.4739300812148828E-4</v>
      </c>
      <c r="E216" s="123">
        <v>4.3564291570842677E-3</v>
      </c>
      <c r="F216" s="123">
        <v>9.5984126258069052E-3</v>
      </c>
      <c r="G216" s="123">
        <v>3.4272898543939023E-4</v>
      </c>
      <c r="H216" s="125">
        <v>0</v>
      </c>
      <c r="I216" s="123">
        <v>4.5002518663754968E-3</v>
      </c>
      <c r="J216" s="123">
        <v>1.0627822704542971E-2</v>
      </c>
      <c r="K216" s="123">
        <v>1.0114175265839588E-2</v>
      </c>
      <c r="L216" s="125">
        <v>0</v>
      </c>
      <c r="M216" s="125">
        <v>0</v>
      </c>
      <c r="N216" s="125">
        <v>0</v>
      </c>
      <c r="O216" s="123">
        <v>5.8748681655197948E-4</v>
      </c>
      <c r="P216" s="124">
        <v>3.295726227684504E-4</v>
      </c>
      <c r="Q216" s="105"/>
    </row>
    <row r="217" spans="1:17" x14ac:dyDescent="0.25">
      <c r="A217" s="121" t="s">
        <v>197</v>
      </c>
      <c r="B217" s="122">
        <v>3.66301502112775E-4</v>
      </c>
      <c r="C217" s="125">
        <v>0</v>
      </c>
      <c r="D217" s="123">
        <v>2.7171186840564308E-4</v>
      </c>
      <c r="E217" s="123">
        <v>6.6173307673284259E-4</v>
      </c>
      <c r="F217" s="123">
        <v>9.9098192864891695E-3</v>
      </c>
      <c r="G217" s="125">
        <v>0</v>
      </c>
      <c r="H217" s="125">
        <v>0</v>
      </c>
      <c r="I217" s="123">
        <v>5.4825292192948257E-4</v>
      </c>
      <c r="J217" s="123">
        <v>2.9499999597622688E-3</v>
      </c>
      <c r="K217" s="123">
        <v>1.4636238640085578E-2</v>
      </c>
      <c r="L217" s="125">
        <v>0</v>
      </c>
      <c r="M217" s="123">
        <v>8.4430572965970153E-4</v>
      </c>
      <c r="N217" s="125">
        <v>0</v>
      </c>
      <c r="O217" s="125">
        <v>0</v>
      </c>
      <c r="P217" s="124">
        <v>1.9591857915899086E-3</v>
      </c>
      <c r="Q217" s="105"/>
    </row>
    <row r="218" spans="1:17" x14ac:dyDescent="0.25">
      <c r="A218" s="121" t="s">
        <v>198</v>
      </c>
      <c r="B218" s="122">
        <v>5.0719952252752381E-4</v>
      </c>
      <c r="C218" s="123">
        <v>5.8365074753417307E-3</v>
      </c>
      <c r="D218" s="123">
        <v>2.9083696084895522E-3</v>
      </c>
      <c r="E218" s="123">
        <v>1.3567823574250452E-2</v>
      </c>
      <c r="F218" s="123">
        <v>0.10470436135912956</v>
      </c>
      <c r="G218" s="123">
        <v>2.0657671635606225E-3</v>
      </c>
      <c r="H218" s="123">
        <v>7.3139624186293745E-3</v>
      </c>
      <c r="I218" s="123">
        <v>8.7853936249589794E-3</v>
      </c>
      <c r="J218" s="123">
        <v>4.6561889943970321E-2</v>
      </c>
      <c r="K218" s="123">
        <v>0.14926192603268285</v>
      </c>
      <c r="L218" s="125">
        <v>0</v>
      </c>
      <c r="M218" s="123">
        <v>1.3520559839878493E-3</v>
      </c>
      <c r="N218" s="123">
        <v>8.003245977452238E-3</v>
      </c>
      <c r="O218" s="123">
        <v>4.8887751330469022E-3</v>
      </c>
      <c r="P218" s="124">
        <v>8.4708428301983243E-3</v>
      </c>
      <c r="Q218" s="105"/>
    </row>
    <row r="219" spans="1:17" x14ac:dyDescent="0.25">
      <c r="A219" s="121" t="s">
        <v>199</v>
      </c>
      <c r="B219" s="122">
        <v>6.5906921135332945E-4</v>
      </c>
      <c r="C219" s="125">
        <v>0</v>
      </c>
      <c r="D219" s="125">
        <v>0</v>
      </c>
      <c r="E219" s="125">
        <v>0</v>
      </c>
      <c r="F219" s="123">
        <v>1.6118358666014096E-3</v>
      </c>
      <c r="G219" s="125">
        <v>0</v>
      </c>
      <c r="H219" s="125">
        <v>0</v>
      </c>
      <c r="I219" s="125">
        <v>0</v>
      </c>
      <c r="J219" s="123">
        <v>2.2901199084409372E-3</v>
      </c>
      <c r="K219" s="123">
        <v>4.9797705790511704E-4</v>
      </c>
      <c r="L219" s="123">
        <v>1.4539305181764288E-3</v>
      </c>
      <c r="M219" s="125">
        <v>0</v>
      </c>
      <c r="N219" s="125">
        <v>0</v>
      </c>
      <c r="O219" s="125">
        <v>0</v>
      </c>
      <c r="P219" s="126">
        <v>0</v>
      </c>
      <c r="Q219" s="105"/>
    </row>
    <row r="220" spans="1:17" x14ac:dyDescent="0.25">
      <c r="A220" s="121" t="s">
        <v>200</v>
      </c>
      <c r="B220" s="127">
        <v>0</v>
      </c>
      <c r="C220" s="123">
        <v>4.2027877517131532E-4</v>
      </c>
      <c r="D220" s="123">
        <v>7.3333757943693195E-4</v>
      </c>
      <c r="E220" s="123">
        <v>2.3810671023464378E-4</v>
      </c>
      <c r="F220" s="125">
        <v>0</v>
      </c>
      <c r="G220" s="125">
        <v>0</v>
      </c>
      <c r="H220" s="125">
        <v>0</v>
      </c>
      <c r="I220" s="125">
        <v>0</v>
      </c>
      <c r="J220" s="125">
        <v>0</v>
      </c>
      <c r="K220" s="125">
        <v>0</v>
      </c>
      <c r="L220" s="125">
        <v>0</v>
      </c>
      <c r="M220" s="125">
        <v>0</v>
      </c>
      <c r="N220" s="125">
        <v>0</v>
      </c>
      <c r="O220" s="123">
        <v>9.8113287640957947E-4</v>
      </c>
      <c r="P220" s="124">
        <v>2.1630270439459156E-3</v>
      </c>
      <c r="Q220" s="105"/>
    </row>
    <row r="221" spans="1:17" x14ac:dyDescent="0.25">
      <c r="A221" s="121" t="s">
        <v>201</v>
      </c>
      <c r="B221" s="122">
        <v>7.0585135188729279E-3</v>
      </c>
      <c r="C221" s="123">
        <v>9.3755866516900283E-3</v>
      </c>
      <c r="D221" s="123">
        <v>1.285769077103709E-2</v>
      </c>
      <c r="E221" s="123">
        <v>2.6000749298123557E-2</v>
      </c>
      <c r="F221" s="123">
        <v>6.1851292434862929E-3</v>
      </c>
      <c r="G221" s="123">
        <v>2.1813338682162599E-2</v>
      </c>
      <c r="H221" s="123">
        <v>1.6634835106969264E-2</v>
      </c>
      <c r="I221" s="123">
        <v>2.712418486384971E-2</v>
      </c>
      <c r="J221" s="123">
        <v>2.2674892795010785E-2</v>
      </c>
      <c r="K221" s="123">
        <v>2.5555290960541631E-4</v>
      </c>
      <c r="L221" s="123">
        <v>8.6416296743756921E-3</v>
      </c>
      <c r="M221" s="123">
        <v>2.5559637833546716E-3</v>
      </c>
      <c r="N221" s="123">
        <v>5.3664694686477547E-3</v>
      </c>
      <c r="O221" s="123">
        <v>3.9312631460099575E-3</v>
      </c>
      <c r="P221" s="124">
        <v>6.5198040345043505E-3</v>
      </c>
      <c r="Q221" s="105"/>
    </row>
    <row r="222" spans="1:17" x14ac:dyDescent="0.25">
      <c r="A222" s="121" t="s">
        <v>202</v>
      </c>
      <c r="B222" s="122">
        <v>4.7059059268551341E-2</v>
      </c>
      <c r="C222" s="123">
        <v>1.4863502249384219E-2</v>
      </c>
      <c r="D222" s="123">
        <v>8.1629965091039088E-3</v>
      </c>
      <c r="E222" s="123">
        <v>3.3354843995075365E-3</v>
      </c>
      <c r="F222" s="123">
        <v>1.0210187588713387E-3</v>
      </c>
      <c r="G222" s="123">
        <v>2.7930301537591941E-2</v>
      </c>
      <c r="H222" s="123">
        <v>7.7897021236396028E-3</v>
      </c>
      <c r="I222" s="123">
        <v>2.5391164737737499E-3</v>
      </c>
      <c r="J222" s="125">
        <v>0</v>
      </c>
      <c r="K222" s="123">
        <v>1.6274254928893134E-3</v>
      </c>
      <c r="L222" s="123">
        <v>6.4810839248982066E-2</v>
      </c>
      <c r="M222" s="123">
        <v>2.9560123666005599E-2</v>
      </c>
      <c r="N222" s="123">
        <v>9.1448046053096196E-3</v>
      </c>
      <c r="O222" s="123">
        <v>6.0834509674442486E-3</v>
      </c>
      <c r="P222" s="124">
        <v>5.6179696232856648E-3</v>
      </c>
      <c r="Q222" s="105"/>
    </row>
    <row r="223" spans="1:17" x14ac:dyDescent="0.25">
      <c r="A223" s="121" t="s">
        <v>203</v>
      </c>
      <c r="B223" s="122">
        <v>0.31810303072013213</v>
      </c>
      <c r="C223" s="123">
        <v>7.4719007638464674E-2</v>
      </c>
      <c r="D223" s="123">
        <v>1.1100960557193141E-2</v>
      </c>
      <c r="E223" s="123">
        <v>3.3117624169381366E-3</v>
      </c>
      <c r="F223" s="123">
        <v>9.9605652022295124E-4</v>
      </c>
      <c r="G223" s="123">
        <v>7.9374803635446703E-2</v>
      </c>
      <c r="H223" s="123">
        <v>6.0090335011041768E-3</v>
      </c>
      <c r="I223" s="123">
        <v>1.5007762035388205E-3</v>
      </c>
      <c r="J223" s="123">
        <v>2.2006723946615746E-3</v>
      </c>
      <c r="K223" s="125">
        <v>0</v>
      </c>
      <c r="L223" s="123">
        <v>0.45709645206609645</v>
      </c>
      <c r="M223" s="123">
        <v>0.19409533959241373</v>
      </c>
      <c r="N223" s="123">
        <v>9.2056701145374162E-2</v>
      </c>
      <c r="O223" s="123">
        <v>4.7002597877618478E-2</v>
      </c>
      <c r="P223" s="124">
        <v>9.1568034689913057E-3</v>
      </c>
      <c r="Q223" s="105"/>
    </row>
    <row r="224" spans="1:17" x14ac:dyDescent="0.25">
      <c r="A224" s="121" t="s">
        <v>204</v>
      </c>
      <c r="B224" s="122">
        <v>0.1394183390699987</v>
      </c>
      <c r="C224" s="123">
        <v>4.3185403673769433E-2</v>
      </c>
      <c r="D224" s="123">
        <v>8.1488771697428679E-3</v>
      </c>
      <c r="E224" s="123">
        <v>1.2699687730718195E-3</v>
      </c>
      <c r="F224" s="125">
        <v>0</v>
      </c>
      <c r="G224" s="123">
        <v>4.0785344828935116E-2</v>
      </c>
      <c r="H224" s="123">
        <v>2.3120677801239673E-3</v>
      </c>
      <c r="I224" s="123">
        <v>6.9754907751517527E-4</v>
      </c>
      <c r="J224" s="125">
        <v>0</v>
      </c>
      <c r="K224" s="125">
        <v>0</v>
      </c>
      <c r="L224" s="123">
        <v>0.17824477568092409</v>
      </c>
      <c r="M224" s="123">
        <v>0.10351534120395044</v>
      </c>
      <c r="N224" s="123">
        <v>6.0812619682615913E-2</v>
      </c>
      <c r="O224" s="123">
        <v>2.3992044997283409E-2</v>
      </c>
      <c r="P224" s="124">
        <v>8.2871766967606147E-3</v>
      </c>
      <c r="Q224" s="105"/>
    </row>
    <row r="225" spans="1:17" x14ac:dyDescent="0.25">
      <c r="A225" s="121" t="s">
        <v>205</v>
      </c>
      <c r="B225" s="122">
        <v>4.2701479508958737E-2</v>
      </c>
      <c r="C225" s="123">
        <v>2.3007061807062301E-2</v>
      </c>
      <c r="D225" s="123">
        <v>6.7387493299214587E-3</v>
      </c>
      <c r="E225" s="125">
        <v>0</v>
      </c>
      <c r="F225" s="125">
        <v>0</v>
      </c>
      <c r="G225" s="123">
        <v>1.4130941438325717E-2</v>
      </c>
      <c r="H225" s="123">
        <v>3.4178135673377933E-4</v>
      </c>
      <c r="I225" s="125">
        <v>0</v>
      </c>
      <c r="J225" s="125">
        <v>0</v>
      </c>
      <c r="K225" s="125">
        <v>0</v>
      </c>
      <c r="L225" s="123">
        <v>3.886864283634292E-2</v>
      </c>
      <c r="M225" s="123">
        <v>5.3141127382387604E-2</v>
      </c>
      <c r="N225" s="123">
        <v>2.9449779638784514E-2</v>
      </c>
      <c r="O225" s="123">
        <v>1.7512248722263382E-2</v>
      </c>
      <c r="P225" s="124">
        <v>6.6651183881254643E-3</v>
      </c>
      <c r="Q225" s="105"/>
    </row>
    <row r="226" spans="1:17" x14ac:dyDescent="0.25">
      <c r="A226" s="121" t="s">
        <v>206</v>
      </c>
      <c r="B226" s="122">
        <v>0.13013326749751056</v>
      </c>
      <c r="C226" s="123">
        <v>4.1272217639627878E-2</v>
      </c>
      <c r="D226" s="123">
        <v>8.497670768510563E-3</v>
      </c>
      <c r="E226" s="123">
        <v>1.7916780781673856E-4</v>
      </c>
      <c r="F226" s="123">
        <v>3.3906221340718819E-4</v>
      </c>
      <c r="G226" s="123">
        <v>6.245021884208711E-2</v>
      </c>
      <c r="H226" s="123">
        <v>1.9921164610788552E-3</v>
      </c>
      <c r="I226" s="125">
        <v>0</v>
      </c>
      <c r="J226" s="123">
        <v>5.7882405676622358E-4</v>
      </c>
      <c r="K226" s="125">
        <v>0</v>
      </c>
      <c r="L226" s="123">
        <v>0.15793429241356707</v>
      </c>
      <c r="M226" s="123">
        <v>8.6833499055781277E-2</v>
      </c>
      <c r="N226" s="123">
        <v>4.4080824733312839E-2</v>
      </c>
      <c r="O226" s="123">
        <v>2.6984278093242553E-2</v>
      </c>
      <c r="P226" s="124">
        <v>3.9899181391142187E-3</v>
      </c>
      <c r="Q226" s="105"/>
    </row>
    <row r="227" spans="1:17" x14ac:dyDescent="0.25">
      <c r="A227" s="121" t="s">
        <v>207</v>
      </c>
      <c r="B227" s="122">
        <v>7.9413880539991235E-4</v>
      </c>
      <c r="C227" s="123">
        <v>2.448646675717685E-3</v>
      </c>
      <c r="D227" s="123">
        <v>3.5803277632208033E-3</v>
      </c>
      <c r="E227" s="123">
        <v>3.3386694901079263E-3</v>
      </c>
      <c r="F227" s="125">
        <v>0</v>
      </c>
      <c r="G227" s="123">
        <v>3.2078516972424594E-3</v>
      </c>
      <c r="H227" s="123">
        <v>4.5251554227539624E-3</v>
      </c>
      <c r="I227" s="123">
        <v>4.9219572686211438E-3</v>
      </c>
      <c r="J227" s="125">
        <v>0</v>
      </c>
      <c r="K227" s="125">
        <v>0</v>
      </c>
      <c r="L227" s="123">
        <v>3.6809319148054269E-4</v>
      </c>
      <c r="M227" s="123">
        <v>1.4458509839664875E-3</v>
      </c>
      <c r="N227" s="123">
        <v>3.6983001192314536E-3</v>
      </c>
      <c r="O227" s="123">
        <v>3.9330247429640065E-4</v>
      </c>
      <c r="P227" s="124">
        <v>9.84596369257161E-4</v>
      </c>
      <c r="Q227" s="105"/>
    </row>
    <row r="228" spans="1:17" x14ac:dyDescent="0.25">
      <c r="A228" s="121" t="s">
        <v>208</v>
      </c>
      <c r="B228" s="122">
        <v>1.2822261901757495E-3</v>
      </c>
      <c r="C228" s="123">
        <v>4.8728924176541571E-3</v>
      </c>
      <c r="D228" s="123">
        <v>4.3735365173489535E-3</v>
      </c>
      <c r="E228" s="123">
        <v>2.9978711071414568E-3</v>
      </c>
      <c r="F228" s="125">
        <v>0</v>
      </c>
      <c r="G228" s="123">
        <v>1.3619823974543937E-2</v>
      </c>
      <c r="H228" s="123">
        <v>1.5236304982566911E-3</v>
      </c>
      <c r="I228" s="123">
        <v>3.9744085641317808E-3</v>
      </c>
      <c r="J228" s="125">
        <v>0</v>
      </c>
      <c r="K228" s="125">
        <v>0</v>
      </c>
      <c r="L228" s="123">
        <v>1.6872232290348901E-3</v>
      </c>
      <c r="M228" s="123">
        <v>1.1925913370315307E-3</v>
      </c>
      <c r="N228" s="123">
        <v>2.2601024385629997E-3</v>
      </c>
      <c r="O228" s="123">
        <v>9.3998253184640569E-4</v>
      </c>
      <c r="P228" s="126">
        <v>0</v>
      </c>
      <c r="Q228" s="105"/>
    </row>
    <row r="229" spans="1:17" x14ac:dyDescent="0.25">
      <c r="A229" s="121" t="s">
        <v>209</v>
      </c>
      <c r="B229" s="122">
        <v>7.5397926564294742E-3</v>
      </c>
      <c r="C229" s="123">
        <v>2.047750963268638E-2</v>
      </c>
      <c r="D229" s="123">
        <v>1.7152688250928194E-2</v>
      </c>
      <c r="E229" s="123">
        <v>3.0196079229386392E-2</v>
      </c>
      <c r="F229" s="125">
        <v>0</v>
      </c>
      <c r="G229" s="123">
        <v>3.1758247716946852E-2</v>
      </c>
      <c r="H229" s="123">
        <v>3.6453310777279924E-2</v>
      </c>
      <c r="I229" s="123">
        <v>3.0805315789815726E-2</v>
      </c>
      <c r="J229" s="123">
        <v>3.9801111860918196E-3</v>
      </c>
      <c r="K229" s="125">
        <v>0</v>
      </c>
      <c r="L229" s="123">
        <v>2.7676114730128148E-3</v>
      </c>
      <c r="M229" s="123">
        <v>1.4177140750102324E-2</v>
      </c>
      <c r="N229" s="123">
        <v>1.0297969107408263E-2</v>
      </c>
      <c r="O229" s="123">
        <v>4.4667754369017961E-3</v>
      </c>
      <c r="P229" s="124">
        <v>8.703691403913718E-3</v>
      </c>
      <c r="Q229" s="105"/>
    </row>
    <row r="230" spans="1:17" x14ac:dyDescent="0.25">
      <c r="A230" s="121" t="s">
        <v>210</v>
      </c>
      <c r="B230" s="122">
        <v>0.20995305798917885</v>
      </c>
      <c r="C230" s="123">
        <v>0.61831961825087678</v>
      </c>
      <c r="D230" s="123">
        <v>0.73840148623832469</v>
      </c>
      <c r="E230" s="123">
        <v>0.75076925685768781</v>
      </c>
      <c r="F230" s="123">
        <v>0.77994671036206653</v>
      </c>
      <c r="G230" s="123">
        <v>0.50824291851952463</v>
      </c>
      <c r="H230" s="123">
        <v>0.71901039339553263</v>
      </c>
      <c r="I230" s="123">
        <v>0.7405875197666717</v>
      </c>
      <c r="J230" s="123">
        <v>0.78262013165177147</v>
      </c>
      <c r="K230" s="123">
        <v>0.76419331617624753</v>
      </c>
      <c r="L230" s="123">
        <v>4.4727491926277049E-2</v>
      </c>
      <c r="M230" s="123">
        <v>0.37940030430146443</v>
      </c>
      <c r="N230" s="123">
        <v>0.62014165718422665</v>
      </c>
      <c r="O230" s="123">
        <v>0.74447429509941021</v>
      </c>
      <c r="P230" s="124">
        <v>0.80935777726020186</v>
      </c>
      <c r="Q230" s="105"/>
    </row>
    <row r="231" spans="1:17" x14ac:dyDescent="0.25">
      <c r="A231" s="121" t="s">
        <v>211</v>
      </c>
      <c r="B231" s="122">
        <v>3.2052744719163018E-3</v>
      </c>
      <c r="C231" s="123">
        <v>2.2774480160491352E-3</v>
      </c>
      <c r="D231" s="123">
        <v>2.2919338012855226E-3</v>
      </c>
      <c r="E231" s="123">
        <v>3.1196426687067212E-3</v>
      </c>
      <c r="F231" s="123">
        <v>9.4431476939654344E-3</v>
      </c>
      <c r="G231" s="123">
        <v>1.8267950627339068E-3</v>
      </c>
      <c r="H231" s="123">
        <v>2.7053501815622327E-3</v>
      </c>
      <c r="I231" s="123">
        <v>4.741622235046641E-3</v>
      </c>
      <c r="J231" s="123">
        <v>4.6475615664167439E-3</v>
      </c>
      <c r="K231" s="123">
        <v>1.2663751195765217E-2</v>
      </c>
      <c r="L231" s="123">
        <v>3.4535338948413151E-3</v>
      </c>
      <c r="M231" s="123">
        <v>3.2547900841623169E-3</v>
      </c>
      <c r="N231" s="123">
        <v>3.3043859775442963E-3</v>
      </c>
      <c r="O231" s="123">
        <v>1.577085740062987E-3</v>
      </c>
      <c r="P231" s="124">
        <v>9.7071415793609131E-4</v>
      </c>
      <c r="Q231" s="105"/>
    </row>
    <row r="232" spans="1:17" x14ac:dyDescent="0.25">
      <c r="A232" s="121" t="s">
        <v>212</v>
      </c>
      <c r="B232" s="122">
        <v>4.957337766366917E-2</v>
      </c>
      <c r="C232" s="123">
        <v>9.5069387823789472E-2</v>
      </c>
      <c r="D232" s="123">
        <v>0.12287036244170227</v>
      </c>
      <c r="E232" s="123">
        <v>0.10338457629890704</v>
      </c>
      <c r="F232" s="123">
        <v>0.13687738815713055</v>
      </c>
      <c r="G232" s="123">
        <v>0.13474218300417962</v>
      </c>
      <c r="H232" s="123">
        <v>0.12344330575640032</v>
      </c>
      <c r="I232" s="123">
        <v>0.10449200729430735</v>
      </c>
      <c r="J232" s="123">
        <v>0.13980553366795984</v>
      </c>
      <c r="K232" s="123">
        <v>0.13462763504509695</v>
      </c>
      <c r="L232" s="123">
        <v>1.4440689527680512E-2</v>
      </c>
      <c r="M232" s="123">
        <v>6.977425615454444E-2</v>
      </c>
      <c r="N232" s="123">
        <v>7.2810983786307668E-2</v>
      </c>
      <c r="O232" s="123">
        <v>8.4642890474423027E-2</v>
      </c>
      <c r="P232" s="124">
        <v>9.9073480125260974E-2</v>
      </c>
      <c r="Q232" s="105"/>
    </row>
    <row r="233" spans="1:17" x14ac:dyDescent="0.25">
      <c r="A233" s="121" t="s">
        <v>213</v>
      </c>
      <c r="B233" s="122">
        <v>4.0290084446043452E-3</v>
      </c>
      <c r="C233" s="123">
        <v>1.1513724694946043E-2</v>
      </c>
      <c r="D233" s="123">
        <v>2.1718483004023726E-2</v>
      </c>
      <c r="E233" s="123">
        <v>3.5559196572731266E-2</v>
      </c>
      <c r="F233" s="123">
        <v>4.3318924923659692E-2</v>
      </c>
      <c r="G233" s="123">
        <v>1.1538520784150481E-2</v>
      </c>
      <c r="H233" s="123">
        <v>3.6513509431497594E-2</v>
      </c>
      <c r="I233" s="123">
        <v>2.9369851492175886E-2</v>
      </c>
      <c r="J233" s="123">
        <v>3.4212714595722074E-2</v>
      </c>
      <c r="K233" s="123">
        <v>5.7601809379433058E-2</v>
      </c>
      <c r="L233" s="123">
        <v>2.7803081002253554E-3</v>
      </c>
      <c r="M233" s="123">
        <v>5.1249489511486692E-3</v>
      </c>
      <c r="N233" s="123">
        <v>1.3628462786283949E-2</v>
      </c>
      <c r="O233" s="123">
        <v>1.054297650182094E-2</v>
      </c>
      <c r="P233" s="124">
        <v>2.0047968034427273E-2</v>
      </c>
      <c r="Q233" s="105"/>
    </row>
    <row r="234" spans="1:17" x14ac:dyDescent="0.25">
      <c r="A234" s="121" t="s">
        <v>214</v>
      </c>
      <c r="B234" s="122">
        <v>3.6808971331264782E-2</v>
      </c>
      <c r="C234" s="123">
        <v>2.7299786597095629E-2</v>
      </c>
      <c r="D234" s="123">
        <v>1.1364377559948305E-2</v>
      </c>
      <c r="E234" s="123">
        <v>2.3084336327094052E-3</v>
      </c>
      <c r="F234" s="123">
        <v>1.9709849834990563E-3</v>
      </c>
      <c r="G234" s="123">
        <v>2.3460217321772569E-2</v>
      </c>
      <c r="H234" s="123">
        <v>8.5750195790975179E-3</v>
      </c>
      <c r="I234" s="123">
        <v>2.5006138406833823E-3</v>
      </c>
      <c r="J234" s="123">
        <v>1.7481185142360419E-3</v>
      </c>
      <c r="K234" s="123">
        <v>1.7444018187165115E-3</v>
      </c>
      <c r="L234" s="123">
        <v>2.4178416737158509E-2</v>
      </c>
      <c r="M234" s="123">
        <v>5.0145318817820812E-2</v>
      </c>
      <c r="N234" s="123">
        <v>3.0296020533175112E-2</v>
      </c>
      <c r="O234" s="123">
        <v>2.5175486325381219E-2</v>
      </c>
      <c r="P234" s="124">
        <v>2.6067396874744075E-3</v>
      </c>
      <c r="Q234" s="105"/>
    </row>
    <row r="235" spans="1:17" x14ac:dyDescent="0.25">
      <c r="A235" s="121" t="s">
        <v>215</v>
      </c>
      <c r="B235" s="122">
        <v>2.006924143641163E-3</v>
      </c>
      <c r="C235" s="123">
        <v>1.0776026601214326E-2</v>
      </c>
      <c r="D235" s="123">
        <v>1.7354488095356863E-2</v>
      </c>
      <c r="E235" s="123">
        <v>2.9003683551268568E-2</v>
      </c>
      <c r="F235" s="123">
        <v>1.6349341379819248E-4</v>
      </c>
      <c r="G235" s="123">
        <v>2.3970632788191219E-2</v>
      </c>
      <c r="H235" s="123">
        <v>2.7934496474596098E-2</v>
      </c>
      <c r="I235" s="123">
        <v>4.2591967611919433E-2</v>
      </c>
      <c r="J235" s="123">
        <v>2.7910488779703816E-4</v>
      </c>
      <c r="K235" s="125">
        <v>0</v>
      </c>
      <c r="L235" s="125">
        <v>0</v>
      </c>
      <c r="M235" s="123">
        <v>5.7834039358659502E-3</v>
      </c>
      <c r="N235" s="123">
        <v>1.9790585494423381E-3</v>
      </c>
      <c r="O235" s="125">
        <v>0</v>
      </c>
      <c r="P235" s="124">
        <v>5.4554826012441866E-3</v>
      </c>
      <c r="Q235" s="105"/>
    </row>
    <row r="236" spans="1:17" x14ac:dyDescent="0.25">
      <c r="A236" s="121" t="s">
        <v>216</v>
      </c>
      <c r="B236" s="127">
        <v>0</v>
      </c>
      <c r="C236" s="123">
        <v>2.9019481538234353E-4</v>
      </c>
      <c r="D236" s="123">
        <v>3.1721170609776807E-3</v>
      </c>
      <c r="E236" s="123">
        <v>4.0342896106837335E-3</v>
      </c>
      <c r="F236" s="123">
        <v>1.9738083729893104E-2</v>
      </c>
      <c r="G236" s="123">
        <v>2.0586760334625361E-4</v>
      </c>
      <c r="H236" s="123">
        <v>1.9631883809500448E-3</v>
      </c>
      <c r="I236" s="123">
        <v>4.1531095179513176E-3</v>
      </c>
      <c r="J236" s="123">
        <v>7.2523346835655219E-3</v>
      </c>
      <c r="K236" s="123">
        <v>2.7286107982245195E-2</v>
      </c>
      <c r="L236" s="125">
        <v>0</v>
      </c>
      <c r="M236" s="125">
        <v>0</v>
      </c>
      <c r="N236" s="123">
        <v>6.7186024377348288E-4</v>
      </c>
      <c r="O236" s="123">
        <v>2.2813216119956779E-3</v>
      </c>
      <c r="P236" s="124">
        <v>7.7389608945779764E-3</v>
      </c>
      <c r="Q236" s="105"/>
    </row>
    <row r="237" spans="1:17" x14ac:dyDescent="0.25">
      <c r="A237" s="121" t="s">
        <v>217</v>
      </c>
      <c r="B237" s="122">
        <v>3.3353871969628703E-4</v>
      </c>
      <c r="C237" s="123">
        <v>2.3198481458966202E-4</v>
      </c>
      <c r="D237" s="123">
        <v>2.2132541613719969E-3</v>
      </c>
      <c r="E237" s="123">
        <v>1.1911682852124748E-3</v>
      </c>
      <c r="F237" s="125">
        <v>0</v>
      </c>
      <c r="G237" s="123">
        <v>9.4199256281868294E-4</v>
      </c>
      <c r="H237" s="123">
        <v>2.2731037724241228E-3</v>
      </c>
      <c r="I237" s="125">
        <v>0</v>
      </c>
      <c r="J237" s="125">
        <v>0</v>
      </c>
      <c r="K237" s="125">
        <v>0</v>
      </c>
      <c r="L237" s="125">
        <v>0</v>
      </c>
      <c r="M237" s="125">
        <v>0</v>
      </c>
      <c r="N237" s="125">
        <v>0</v>
      </c>
      <c r="O237" s="125">
        <v>0</v>
      </c>
      <c r="P237" s="124">
        <v>4.823799114923615E-3</v>
      </c>
      <c r="Q237" s="105"/>
    </row>
    <row r="238" spans="1:17" x14ac:dyDescent="0.25">
      <c r="A238" s="121" t="s">
        <v>218</v>
      </c>
      <c r="B238" s="122">
        <v>0.43913334435186779</v>
      </c>
      <c r="C238" s="123">
        <v>0.3201414494619147</v>
      </c>
      <c r="D238" s="123">
        <v>0.22368602574763383</v>
      </c>
      <c r="E238" s="123">
        <v>0.11337115258460315</v>
      </c>
      <c r="F238" s="123">
        <v>0.11531616598528203</v>
      </c>
      <c r="G238" s="123">
        <v>0.25700644060396993</v>
      </c>
      <c r="H238" s="123">
        <v>0.14281039211261226</v>
      </c>
      <c r="I238" s="123">
        <v>0.10155858095162333</v>
      </c>
      <c r="J238" s="123">
        <v>0.10128048214588975</v>
      </c>
      <c r="K238" s="123">
        <v>0.13155321965395994</v>
      </c>
      <c r="L238" s="123">
        <v>0.47789683263471444</v>
      </c>
      <c r="M238" s="123">
        <v>0.41778210776632396</v>
      </c>
      <c r="N238" s="123">
        <v>0.37502326190060026</v>
      </c>
      <c r="O238" s="123">
        <v>0.3200929833162674</v>
      </c>
      <c r="P238" s="124">
        <v>0.22081934630128916</v>
      </c>
      <c r="Q238" s="105"/>
    </row>
    <row r="239" spans="1:17" x14ac:dyDescent="0.25">
      <c r="A239" s="121" t="s">
        <v>49</v>
      </c>
      <c r="B239" s="122">
        <v>0.82074726148019328</v>
      </c>
      <c r="C239" s="123">
        <v>0.69670083139753802</v>
      </c>
      <c r="D239" s="123">
        <v>0.47167890616364694</v>
      </c>
      <c r="E239" s="123">
        <v>0.16231326496855239</v>
      </c>
      <c r="F239" s="123">
        <v>0.13721964569387629</v>
      </c>
      <c r="G239" s="123">
        <v>0.52564201825143664</v>
      </c>
      <c r="H239" s="123">
        <v>0.23823635921506323</v>
      </c>
      <c r="I239" s="123">
        <v>0.11329814676828673</v>
      </c>
      <c r="J239" s="123">
        <v>0.11349099315660385</v>
      </c>
      <c r="K239" s="123">
        <v>0.14488613357800892</v>
      </c>
      <c r="L239" s="123">
        <v>0.8376726272851297</v>
      </c>
      <c r="M239" s="123">
        <v>0.82123597647976609</v>
      </c>
      <c r="N239" s="123">
        <v>0.78200031636323697</v>
      </c>
      <c r="O239" s="123">
        <v>0.75346381251816397</v>
      </c>
      <c r="P239" s="124">
        <v>0.54535844032321756</v>
      </c>
      <c r="Q239" s="105"/>
    </row>
    <row r="240" spans="1:17" x14ac:dyDescent="0.25">
      <c r="A240" s="121" t="s">
        <v>50</v>
      </c>
      <c r="B240" s="127">
        <v>2.3507625951678937</v>
      </c>
      <c r="C240" s="125">
        <v>2.2005343100370456</v>
      </c>
      <c r="D240" s="125">
        <v>2.2009676762283239</v>
      </c>
      <c r="E240" s="125">
        <v>2.3079413041971191</v>
      </c>
      <c r="F240" s="125">
        <v>2.0342126027511456</v>
      </c>
      <c r="G240" s="125">
        <v>2.3252991658484037</v>
      </c>
      <c r="H240" s="125">
        <v>2.3687677723681415</v>
      </c>
      <c r="I240" s="125">
        <v>2.3606631669813902</v>
      </c>
      <c r="J240" s="125">
        <v>2.2548452111639858</v>
      </c>
      <c r="K240" s="125">
        <v>1.8884294112380524</v>
      </c>
      <c r="L240" s="125">
        <v>2.4458559048701525</v>
      </c>
      <c r="M240" s="125">
        <v>2.2526643494330068</v>
      </c>
      <c r="N240" s="125">
        <v>2.123981834070205</v>
      </c>
      <c r="O240" s="125">
        <v>2.1396727569171161</v>
      </c>
      <c r="P240" s="126">
        <v>1.9763693896042924</v>
      </c>
      <c r="Q240" s="105"/>
    </row>
    <row r="241" spans="1:17" x14ac:dyDescent="0.25">
      <c r="A241" s="121" t="s">
        <v>221</v>
      </c>
      <c r="B241" s="122">
        <v>6.2015485786994631E-2</v>
      </c>
      <c r="C241" s="123">
        <v>3.1765175126368235E-2</v>
      </c>
      <c r="D241" s="123">
        <v>1.8696612912176499E-2</v>
      </c>
      <c r="E241" s="123">
        <v>3.0935822081262221E-3</v>
      </c>
      <c r="F241" s="123">
        <v>2.5568572999951737E-3</v>
      </c>
      <c r="G241" s="123">
        <v>2.5919122741424411E-2</v>
      </c>
      <c r="H241" s="123">
        <v>1.131637197427863E-2</v>
      </c>
      <c r="I241" s="123">
        <v>2.3479977014527814E-3</v>
      </c>
      <c r="J241" s="123">
        <v>2.9527505654621143E-3</v>
      </c>
      <c r="K241" s="123">
        <v>1.5237685766287862E-3</v>
      </c>
      <c r="L241" s="123">
        <v>6.9631745876645584E-2</v>
      </c>
      <c r="M241" s="123">
        <v>5.6930768948273251E-2</v>
      </c>
      <c r="N241" s="123">
        <v>3.8035872898463038E-2</v>
      </c>
      <c r="O241" s="123">
        <v>3.2951329358490565E-2</v>
      </c>
      <c r="P241" s="124">
        <v>1.2851473069782245E-2</v>
      </c>
      <c r="Q241" s="105"/>
    </row>
    <row r="242" spans="1:17" x14ac:dyDescent="0.25">
      <c r="A242" s="121" t="s">
        <v>222</v>
      </c>
      <c r="B242" s="122">
        <v>1.5033094866118556E-2</v>
      </c>
      <c r="C242" s="123">
        <v>7.7128191049453832E-3</v>
      </c>
      <c r="D242" s="123">
        <v>6.0295933351572299E-3</v>
      </c>
      <c r="E242" s="123">
        <v>2.123232245076323E-3</v>
      </c>
      <c r="F242" s="123">
        <v>9.2202940917904418E-5</v>
      </c>
      <c r="G242" s="123">
        <v>8.1603791165583504E-3</v>
      </c>
      <c r="H242" s="123">
        <v>2.2651735818931132E-3</v>
      </c>
      <c r="I242" s="123">
        <v>1.3142395484825708E-3</v>
      </c>
      <c r="J242" s="125">
        <v>0</v>
      </c>
      <c r="K242" s="123">
        <v>1.6984479872318722E-4</v>
      </c>
      <c r="L242" s="123">
        <v>1.6161233989702931E-2</v>
      </c>
      <c r="M242" s="123">
        <v>1.6552119850570847E-2</v>
      </c>
      <c r="N242" s="123">
        <v>8.7523294514798636E-3</v>
      </c>
      <c r="O242" s="123">
        <v>6.6895144747941568E-3</v>
      </c>
      <c r="P242" s="124">
        <v>6.8326781371248774E-3</v>
      </c>
      <c r="Q242" s="105"/>
    </row>
    <row r="243" spans="1:17" x14ac:dyDescent="0.25">
      <c r="A243" s="121" t="s">
        <v>223</v>
      </c>
      <c r="B243" s="122">
        <v>2.8467799658184908E-2</v>
      </c>
      <c r="C243" s="123">
        <v>2.3599601256941563E-2</v>
      </c>
      <c r="D243" s="123">
        <v>9.797375077266926E-3</v>
      </c>
      <c r="E243" s="123">
        <v>5.2718782321819315E-3</v>
      </c>
      <c r="F243" s="123">
        <v>3.5850486021625412E-3</v>
      </c>
      <c r="G243" s="123">
        <v>1.3835401744148783E-2</v>
      </c>
      <c r="H243" s="123">
        <v>5.0596032630468519E-3</v>
      </c>
      <c r="I243" s="123">
        <v>3.5331260550759656E-3</v>
      </c>
      <c r="J243" s="123">
        <v>2.4972148077520668E-3</v>
      </c>
      <c r="K243" s="123">
        <v>1.4101042101255735E-3</v>
      </c>
      <c r="L243" s="123">
        <v>3.3550447101284298E-2</v>
      </c>
      <c r="M243" s="123">
        <v>2.9599615724625817E-2</v>
      </c>
      <c r="N243" s="123">
        <v>3.028851344547151E-2</v>
      </c>
      <c r="O243" s="123">
        <v>1.4215579044375523E-2</v>
      </c>
      <c r="P243" s="124">
        <v>1.8812605856350011E-2</v>
      </c>
      <c r="Q243" s="105"/>
    </row>
    <row r="244" spans="1:17" x14ac:dyDescent="0.25">
      <c r="A244" s="121" t="s">
        <v>224</v>
      </c>
      <c r="B244" s="122">
        <v>2.5168033690229893E-2</v>
      </c>
      <c r="C244" s="123">
        <v>1.5159751503445727E-2</v>
      </c>
      <c r="D244" s="123">
        <v>1.0303288184524056E-2</v>
      </c>
      <c r="E244" s="123">
        <v>4.6265917395230498E-3</v>
      </c>
      <c r="F244" s="123">
        <v>1.7120730187683601E-3</v>
      </c>
      <c r="G244" s="123">
        <v>1.6420373692056081E-2</v>
      </c>
      <c r="H244" s="123">
        <v>5.519639453033201E-3</v>
      </c>
      <c r="I244" s="123">
        <v>4.0086033160048424E-3</v>
      </c>
      <c r="J244" s="123">
        <v>2.4087416869436194E-3</v>
      </c>
      <c r="K244" s="123">
        <v>9.0577558823098914E-4</v>
      </c>
      <c r="L244" s="123">
        <v>2.553289728810075E-2</v>
      </c>
      <c r="M244" s="123">
        <v>2.8200989240688742E-2</v>
      </c>
      <c r="N244" s="123">
        <v>1.4983640428146029E-2</v>
      </c>
      <c r="O244" s="123">
        <v>1.5276441073852695E-2</v>
      </c>
      <c r="P244" s="124">
        <v>7.798354744481803E-3</v>
      </c>
      <c r="Q244" s="105"/>
    </row>
    <row r="245" spans="1:17" x14ac:dyDescent="0.25">
      <c r="A245" s="121" t="s">
        <v>225</v>
      </c>
      <c r="B245" s="122">
        <v>6.2897559608307129E-3</v>
      </c>
      <c r="C245" s="123">
        <v>8.6845868663201434E-3</v>
      </c>
      <c r="D245" s="123">
        <v>5.032337474644627E-3</v>
      </c>
      <c r="E245" s="123">
        <v>6.2197384141590944E-4</v>
      </c>
      <c r="F245" s="123">
        <v>1.2931473208797339E-3</v>
      </c>
      <c r="G245" s="123">
        <v>7.1994768734780492E-3</v>
      </c>
      <c r="H245" s="123">
        <v>2.493102851054817E-3</v>
      </c>
      <c r="I245" s="123">
        <v>3.0663314960893017E-4</v>
      </c>
      <c r="J245" s="123">
        <v>7.8684286844857374E-4</v>
      </c>
      <c r="K245" s="123">
        <v>5.0376491108977694E-4</v>
      </c>
      <c r="L245" s="123">
        <v>7.2501588360727324E-3</v>
      </c>
      <c r="M245" s="123">
        <v>5.1509515254001626E-3</v>
      </c>
      <c r="N245" s="123">
        <v>1.1934995523705895E-2</v>
      </c>
      <c r="O245" s="123">
        <v>7.6805627196532252E-3</v>
      </c>
      <c r="P245" s="124">
        <v>3.2410357527613491E-3</v>
      </c>
      <c r="Q245" s="105"/>
    </row>
    <row r="246" spans="1:17" x14ac:dyDescent="0.25">
      <c r="A246" s="121" t="s">
        <v>226</v>
      </c>
      <c r="B246" s="122">
        <v>1.1660059587894057E-2</v>
      </c>
      <c r="C246" s="123">
        <v>9.7166784231273208E-3</v>
      </c>
      <c r="D246" s="123">
        <v>6.4878561343120018E-3</v>
      </c>
      <c r="E246" s="123">
        <v>1.7199341979035482E-3</v>
      </c>
      <c r="F246" s="123">
        <v>3.699641156180376E-3</v>
      </c>
      <c r="G246" s="123">
        <v>9.6525689895787369E-3</v>
      </c>
      <c r="H246" s="123">
        <v>7.4313973498386747E-4</v>
      </c>
      <c r="I246" s="123">
        <v>7.1211381877364958E-4</v>
      </c>
      <c r="J246" s="123">
        <v>3.2188508289996646E-3</v>
      </c>
      <c r="K246" s="123">
        <v>3.3300329058011625E-3</v>
      </c>
      <c r="L246" s="123">
        <v>1.1775638463147407E-2</v>
      </c>
      <c r="M246" s="123">
        <v>1.3138112986320012E-2</v>
      </c>
      <c r="N246" s="123">
        <v>8.8469815130860201E-3</v>
      </c>
      <c r="O246" s="123">
        <v>1.0854322696498355E-2</v>
      </c>
      <c r="P246" s="124">
        <v>8.3184353063625437E-3</v>
      </c>
      <c r="Q246" s="105"/>
    </row>
    <row r="247" spans="1:17" x14ac:dyDescent="0.25">
      <c r="A247" s="121" t="s">
        <v>227</v>
      </c>
      <c r="B247" s="122">
        <v>1.2644023878717355E-2</v>
      </c>
      <c r="C247" s="123">
        <v>5.6241729390231294E-3</v>
      </c>
      <c r="D247" s="123">
        <v>5.2065445965609912E-3</v>
      </c>
      <c r="E247" s="123">
        <v>2.0115172509455269E-3</v>
      </c>
      <c r="F247" s="123">
        <v>2.1483524204034292E-3</v>
      </c>
      <c r="G247" s="123">
        <v>3.1630536218718915E-3</v>
      </c>
      <c r="H247" s="123">
        <v>1.5715463667434662E-3</v>
      </c>
      <c r="I247" s="123">
        <v>1.2320561874852626E-3</v>
      </c>
      <c r="J247" s="123">
        <v>1.9455634012327529E-3</v>
      </c>
      <c r="K247" s="123">
        <v>2.277879356283154E-3</v>
      </c>
      <c r="L247" s="123">
        <v>1.5007273912316505E-2</v>
      </c>
      <c r="M247" s="123">
        <v>1.3328777037870609E-2</v>
      </c>
      <c r="N247" s="123">
        <v>7.102394635872946E-3</v>
      </c>
      <c r="O247" s="123">
        <v>5.1214698962731642E-3</v>
      </c>
      <c r="P247" s="124">
        <v>9.0009405987806525E-3</v>
      </c>
      <c r="Q247" s="105"/>
    </row>
    <row r="248" spans="1:17" x14ac:dyDescent="0.25">
      <c r="A248" s="121" t="s">
        <v>228</v>
      </c>
      <c r="B248" s="122">
        <v>1.4714576796437348E-3</v>
      </c>
      <c r="C248" s="123">
        <v>5.4041918238317442E-4</v>
      </c>
      <c r="D248" s="123">
        <v>4.9008242544555994E-4</v>
      </c>
      <c r="E248" s="125">
        <v>0</v>
      </c>
      <c r="F248" s="125">
        <v>0</v>
      </c>
      <c r="G248" s="123">
        <v>8.2798017839047651E-5</v>
      </c>
      <c r="H248" s="125">
        <v>0</v>
      </c>
      <c r="I248" s="125">
        <v>0</v>
      </c>
      <c r="J248" s="125">
        <v>0</v>
      </c>
      <c r="K248" s="125">
        <v>0</v>
      </c>
      <c r="L248" s="123">
        <v>2.0753142896107165E-3</v>
      </c>
      <c r="M248" s="123">
        <v>1.2232682114721306E-3</v>
      </c>
      <c r="N248" s="123">
        <v>1.2511807391784161E-3</v>
      </c>
      <c r="O248" s="125">
        <v>0</v>
      </c>
      <c r="P248" s="124">
        <v>9.5603901240980105E-4</v>
      </c>
      <c r="Q248" s="105"/>
    </row>
    <row r="249" spans="1:17" x14ac:dyDescent="0.25">
      <c r="A249" s="121" t="s">
        <v>229</v>
      </c>
      <c r="B249" s="127">
        <v>0</v>
      </c>
      <c r="C249" s="123">
        <v>8.8816363626551616E-4</v>
      </c>
      <c r="D249" s="123">
        <v>2.4215410770743519E-4</v>
      </c>
      <c r="E249" s="125">
        <v>0</v>
      </c>
      <c r="F249" s="123">
        <v>9.4280777885206348E-5</v>
      </c>
      <c r="G249" s="125">
        <v>0</v>
      </c>
      <c r="H249" s="125">
        <v>0</v>
      </c>
      <c r="I249" s="125">
        <v>0</v>
      </c>
      <c r="J249" s="125">
        <v>0</v>
      </c>
      <c r="K249" s="123">
        <v>1.7367233174954975E-4</v>
      </c>
      <c r="L249" s="125">
        <v>0</v>
      </c>
      <c r="M249" s="125">
        <v>0</v>
      </c>
      <c r="N249" s="123">
        <v>7.541710029318274E-4</v>
      </c>
      <c r="O249" s="123">
        <v>1.3129508381217719E-3</v>
      </c>
      <c r="P249" s="124">
        <v>5.2252751873029489E-4</v>
      </c>
      <c r="Q249" s="105"/>
    </row>
    <row r="250" spans="1:17" x14ac:dyDescent="0.25">
      <c r="A250" s="121" t="s">
        <v>230</v>
      </c>
      <c r="B250" s="122">
        <v>0.11193482885638709</v>
      </c>
      <c r="C250" s="123">
        <v>7.135561342061017E-2</v>
      </c>
      <c r="D250" s="123">
        <v>2.7099646001665142E-2</v>
      </c>
      <c r="E250" s="123">
        <v>6.7437606516249785E-3</v>
      </c>
      <c r="F250" s="123">
        <v>3.7704825714602406E-3</v>
      </c>
      <c r="G250" s="123">
        <v>3.7520706687375727E-2</v>
      </c>
      <c r="H250" s="123">
        <v>1.3877088752938348E-2</v>
      </c>
      <c r="I250" s="123">
        <v>4.1034468813014053E-3</v>
      </c>
      <c r="J250" s="123">
        <v>3.0986301068507182E-3</v>
      </c>
      <c r="K250" s="123">
        <v>2.3168818101466878E-3</v>
      </c>
      <c r="L250" s="123">
        <v>0.1308103070517638</v>
      </c>
      <c r="M250" s="123">
        <v>0.11063003138758269</v>
      </c>
      <c r="N250" s="123">
        <v>9.3022708157481093E-2</v>
      </c>
      <c r="O250" s="123">
        <v>6.0416424546645774E-2</v>
      </c>
      <c r="P250" s="124">
        <v>2.777315078113805E-2</v>
      </c>
      <c r="Q250" s="105"/>
    </row>
    <row r="251" spans="1:17" x14ac:dyDescent="0.25">
      <c r="A251" s="121" t="s">
        <v>231</v>
      </c>
      <c r="B251" s="122">
        <v>5.5458661615324978E-2</v>
      </c>
      <c r="C251" s="123">
        <v>4.047626401504701E-2</v>
      </c>
      <c r="D251" s="123">
        <v>1.538045474843058E-2</v>
      </c>
      <c r="E251" s="123">
        <v>2.0861637170763716E-3</v>
      </c>
      <c r="F251" s="123">
        <v>7.5570583220397323E-4</v>
      </c>
      <c r="G251" s="123">
        <v>1.8311681953734508E-2</v>
      </c>
      <c r="H251" s="123">
        <v>4.164974671091567E-3</v>
      </c>
      <c r="I251" s="123">
        <v>5.0518868529448842E-4</v>
      </c>
      <c r="J251" s="123">
        <v>4.4947280289278391E-4</v>
      </c>
      <c r="K251" s="123">
        <v>6.58439555334328E-5</v>
      </c>
      <c r="L251" s="123">
        <v>5.3808403102670287E-2</v>
      </c>
      <c r="M251" s="123">
        <v>6.5075861798598783E-2</v>
      </c>
      <c r="N251" s="123">
        <v>5.067957852194363E-2</v>
      </c>
      <c r="O251" s="123">
        <v>4.0512519578094382E-2</v>
      </c>
      <c r="P251" s="124">
        <v>1.9162059728705574E-2</v>
      </c>
      <c r="Q251" s="105"/>
    </row>
    <row r="252" spans="1:17" x14ac:dyDescent="0.25">
      <c r="A252" s="121" t="s">
        <v>232</v>
      </c>
      <c r="B252" s="122">
        <v>2.4798917700859464E-2</v>
      </c>
      <c r="C252" s="123">
        <v>2.3802704839009627E-2</v>
      </c>
      <c r="D252" s="123">
        <v>1.0836455753312943E-2</v>
      </c>
      <c r="E252" s="123">
        <v>1.8858092564038526E-3</v>
      </c>
      <c r="F252" s="123">
        <v>3.8283862452923867E-3</v>
      </c>
      <c r="G252" s="123">
        <v>1.1951149931267648E-2</v>
      </c>
      <c r="H252" s="123">
        <v>7.1482669801654786E-3</v>
      </c>
      <c r="I252" s="123">
        <v>1.417671344642026E-3</v>
      </c>
      <c r="J252" s="123">
        <v>4.6377571773846445E-3</v>
      </c>
      <c r="K252" s="123">
        <v>7.2711219901863396E-4</v>
      </c>
      <c r="L252" s="123">
        <v>2.1703637158124539E-2</v>
      </c>
      <c r="M252" s="123">
        <v>3.1393713796113054E-2</v>
      </c>
      <c r="N252" s="123">
        <v>3.0410234167932169E-2</v>
      </c>
      <c r="O252" s="123">
        <v>1.6176211735846272E-2</v>
      </c>
      <c r="P252" s="124">
        <v>1.4421160345970725E-2</v>
      </c>
      <c r="Q252" s="105"/>
    </row>
    <row r="253" spans="1:17" x14ac:dyDescent="0.25">
      <c r="A253" s="121" t="s">
        <v>233</v>
      </c>
      <c r="B253" s="122">
        <v>9.6901726360962462E-2</v>
      </c>
      <c r="C253" s="123">
        <v>6.247927795655165E-2</v>
      </c>
      <c r="D253" s="123">
        <v>3.4724642496707335E-2</v>
      </c>
      <c r="E253" s="123">
        <v>7.6805054744913965E-3</v>
      </c>
      <c r="F253" s="123">
        <v>3.1339423913487492E-3</v>
      </c>
      <c r="G253" s="123">
        <v>4.2194948957595201E-2</v>
      </c>
      <c r="H253" s="123">
        <v>2.0298927187916767E-2</v>
      </c>
      <c r="I253" s="123">
        <v>5.6744016009114594E-3</v>
      </c>
      <c r="J253" s="123">
        <v>3.053889620925088E-3</v>
      </c>
      <c r="K253" s="123">
        <v>1.0363303772418949E-3</v>
      </c>
      <c r="L253" s="123">
        <v>0.10740456447354826</v>
      </c>
      <c r="M253" s="123">
        <v>9.5571857067208943E-2</v>
      </c>
      <c r="N253" s="123">
        <v>8.0526143740990555E-2</v>
      </c>
      <c r="O253" s="123">
        <v>6.2541778088566577E-2</v>
      </c>
      <c r="P253" s="124">
        <v>2.5902270158610963E-2</v>
      </c>
      <c r="Q253" s="105"/>
    </row>
    <row r="254" spans="1:17" x14ac:dyDescent="0.25">
      <c r="A254" s="121" t="s">
        <v>234</v>
      </c>
      <c r="B254" s="122">
        <v>6.6503438031332893E-2</v>
      </c>
      <c r="C254" s="123">
        <v>4.8890845646010615E-2</v>
      </c>
      <c r="D254" s="123">
        <v>2.3286221442071368E-2</v>
      </c>
      <c r="E254" s="123">
        <v>5.8834141247733149E-3</v>
      </c>
      <c r="F254" s="123">
        <v>2.4364682582072327E-3</v>
      </c>
      <c r="G254" s="123">
        <v>3.2399296282204573E-2</v>
      </c>
      <c r="H254" s="123">
        <v>1.0129022024808174E-2</v>
      </c>
      <c r="I254" s="123">
        <v>2.7323486990979322E-3</v>
      </c>
      <c r="J254" s="123">
        <v>4.0813570725913807E-3</v>
      </c>
      <c r="K254" s="123">
        <v>1.4685211174599161E-3</v>
      </c>
      <c r="L254" s="123">
        <v>6.4788891443388591E-2</v>
      </c>
      <c r="M254" s="123">
        <v>7.4532877972421335E-2</v>
      </c>
      <c r="N254" s="123">
        <v>6.4057739135281871E-2</v>
      </c>
      <c r="O254" s="123">
        <v>3.8527658748909101E-2</v>
      </c>
      <c r="P254" s="124">
        <v>2.6323244937458086E-2</v>
      </c>
      <c r="Q254" s="105"/>
    </row>
    <row r="255" spans="1:17" x14ac:dyDescent="0.25">
      <c r="A255" s="121" t="s">
        <v>235</v>
      </c>
      <c r="B255" s="122">
        <v>3.7451375595542395E-2</v>
      </c>
      <c r="C255" s="123">
        <v>4.0992701563704478E-2</v>
      </c>
      <c r="D255" s="123">
        <v>2.9042702657796179E-2</v>
      </c>
      <c r="E255" s="123">
        <v>6.8064718938443671E-3</v>
      </c>
      <c r="F255" s="123">
        <v>7.5593775360633039E-3</v>
      </c>
      <c r="G255" s="123">
        <v>3.6588326226448198E-2</v>
      </c>
      <c r="H255" s="123">
        <v>1.3054967259317065E-2</v>
      </c>
      <c r="I255" s="123">
        <v>4.9056618171894146E-3</v>
      </c>
      <c r="J255" s="123">
        <v>8.2162793443161224E-3</v>
      </c>
      <c r="K255" s="123">
        <v>5.8684416613452228E-3</v>
      </c>
      <c r="L255" s="123">
        <v>3.0381684882022905E-2</v>
      </c>
      <c r="M255" s="123">
        <v>4.0262943838954741E-2</v>
      </c>
      <c r="N255" s="123">
        <v>4.3894462322926681E-2</v>
      </c>
      <c r="O255" s="123">
        <v>4.2681145126017631E-2</v>
      </c>
      <c r="P255" s="124">
        <v>3.0738942362489106E-2</v>
      </c>
      <c r="Q255" s="105"/>
    </row>
    <row r="256" spans="1:17" x14ac:dyDescent="0.25">
      <c r="A256" s="121" t="s">
        <v>236</v>
      </c>
      <c r="B256" s="122">
        <v>0.1836503281757717</v>
      </c>
      <c r="C256" s="123">
        <v>0.11023123794518991</v>
      </c>
      <c r="D256" s="123">
        <v>7.0340170681097935E-2</v>
      </c>
      <c r="E256" s="123">
        <v>2.0524315399239577E-2</v>
      </c>
      <c r="F256" s="123">
        <v>1.1376018827668963E-2</v>
      </c>
      <c r="G256" s="123">
        <v>8.4226444944717996E-2</v>
      </c>
      <c r="H256" s="123">
        <v>4.6400873784652581E-2</v>
      </c>
      <c r="I256" s="123">
        <v>1.5916903117701324E-2</v>
      </c>
      <c r="J256" s="123">
        <v>1.3053429020671855E-2</v>
      </c>
      <c r="K256" s="123">
        <v>8.5482107186305861E-3</v>
      </c>
      <c r="L256" s="123">
        <v>0.20509730311359745</v>
      </c>
      <c r="M256" s="123">
        <v>0.18446095290260187</v>
      </c>
      <c r="N256" s="123">
        <v>0.12134667632059459</v>
      </c>
      <c r="O256" s="123">
        <v>0.11945004656902641</v>
      </c>
      <c r="P256" s="124">
        <v>5.2035825740604835E-2</v>
      </c>
      <c r="Q256" s="105"/>
    </row>
    <row r="257" spans="1:17" x14ac:dyDescent="0.25">
      <c r="A257" s="121" t="s">
        <v>237</v>
      </c>
      <c r="B257" s="122">
        <v>0.21600062345234172</v>
      </c>
      <c r="C257" s="123">
        <v>0.14691084690101716</v>
      </c>
      <c r="D257" s="123">
        <v>8.4591070469399968E-2</v>
      </c>
      <c r="E257" s="123">
        <v>2.3900871478926375E-2</v>
      </c>
      <c r="F257" s="123">
        <v>1.3394415835259396E-2</v>
      </c>
      <c r="G257" s="123">
        <v>0.10667346540549483</v>
      </c>
      <c r="H257" s="123">
        <v>4.2080696788444866E-2</v>
      </c>
      <c r="I257" s="123">
        <v>1.5437771175589338E-2</v>
      </c>
      <c r="J257" s="123">
        <v>1.4954745002301621E-2</v>
      </c>
      <c r="K257" s="123">
        <v>1.2041221918846018E-2</v>
      </c>
      <c r="L257" s="123">
        <v>0.23589756875377516</v>
      </c>
      <c r="M257" s="123">
        <v>0.20929488260361881</v>
      </c>
      <c r="N257" s="123">
        <v>0.17710884738918536</v>
      </c>
      <c r="O257" s="123">
        <v>0.14639989936650813</v>
      </c>
      <c r="P257" s="124">
        <v>8.5015788507228671E-2</v>
      </c>
      <c r="Q257" s="105"/>
    </row>
    <row r="258" spans="1:17" x14ac:dyDescent="0.25">
      <c r="A258" s="121" t="s">
        <v>238</v>
      </c>
      <c r="B258" s="122">
        <v>7.2162690718409625E-2</v>
      </c>
      <c r="C258" s="123">
        <v>5.8899988681369322E-2</v>
      </c>
      <c r="D258" s="123">
        <v>2.4000066223077418E-2</v>
      </c>
      <c r="E258" s="123">
        <v>9.1914261411073471E-3</v>
      </c>
      <c r="F258" s="123">
        <v>8.369384609879264E-3</v>
      </c>
      <c r="G258" s="123">
        <v>4.4639434729526799E-2</v>
      </c>
      <c r="H258" s="123">
        <v>1.5610765792007311E-2</v>
      </c>
      <c r="I258" s="123">
        <v>3.8293220398408824E-3</v>
      </c>
      <c r="J258" s="123">
        <v>6.1074423131963849E-3</v>
      </c>
      <c r="K258" s="123">
        <v>6.042882286584921E-3</v>
      </c>
      <c r="L258" s="123">
        <v>7.6866182598337343E-2</v>
      </c>
      <c r="M258" s="123">
        <v>6.3574708031922195E-2</v>
      </c>
      <c r="N258" s="123">
        <v>7.4896815071342077E-2</v>
      </c>
      <c r="O258" s="123">
        <v>4.1061344367576733E-2</v>
      </c>
      <c r="P258" s="124">
        <v>3.6143954921423672E-2</v>
      </c>
      <c r="Q258" s="105"/>
    </row>
    <row r="259" spans="1:17" ht="15.75" thickBot="1" x14ac:dyDescent="0.3">
      <c r="A259" s="128" t="s">
        <v>51</v>
      </c>
      <c r="B259" s="129">
        <v>4.577893557416103</v>
      </c>
      <c r="C259" s="102">
        <v>4.1250309568486614</v>
      </c>
      <c r="D259" s="102">
        <v>2.563468300937505</v>
      </c>
      <c r="E259" s="101">
        <v>0.78874489963654504</v>
      </c>
      <c r="F259" s="101">
        <v>0.86912065536429306</v>
      </c>
      <c r="G259" s="102">
        <v>3.0315789010116445</v>
      </c>
      <c r="H259" s="102">
        <v>1.1455398959096834</v>
      </c>
      <c r="I259" s="101">
        <v>0.44871715179486138</v>
      </c>
      <c r="J259" s="101">
        <v>0.45285131984176924</v>
      </c>
      <c r="K259" s="102">
        <v>1.0698111851453622</v>
      </c>
      <c r="L259" s="102">
        <v>4.52206200738891</v>
      </c>
      <c r="M259" s="102">
        <v>4.7084357190636732</v>
      </c>
      <c r="N259" s="102">
        <v>4.7759921414575981</v>
      </c>
      <c r="O259" s="102">
        <v>4.1806264645573386</v>
      </c>
      <c r="P259" s="103">
        <v>3.2989291974670416</v>
      </c>
      <c r="Q259" s="105"/>
    </row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47:E47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VMX3MACP777Z-1758609593-50235</_dlc_DocId>
    <_dlc_DocIdUrl xmlns="d16efad5-0601-4cf0-b7c2-89968258c777">
      <Url>https://icfonline.sharepoint.com/sites/ihd-dhs/WealthIndex/_layouts/15/DocIdRedir.aspx?ID=VMX3MACP777Z-1758609593-50235</Url>
      <Description>VMX3MACP777Z-1758609593-50235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01618-F741-41C0-8102-37831C1ECEF0}"/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60673DC-9619-45A4-B0A1-A72B6BED3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Trevor Croft</cp:lastModifiedBy>
  <cp:lastPrinted>2022-05-17T18:26:37Z</cp:lastPrinted>
  <dcterms:created xsi:type="dcterms:W3CDTF">2013-08-06T13:22:30Z</dcterms:created>
  <dcterms:modified xsi:type="dcterms:W3CDTF">2022-05-17T18:26:47Z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157dcc3b-7358-410e-bf27-0e46e5400132</vt:lpwstr>
  </property>
</Properties>
</file>